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Data revision CIFOR 14.3.23\Data revision CIFOR\"/>
    </mc:Choice>
  </mc:AlternateContent>
  <xr:revisionPtr revIDLastSave="0" documentId="13_ncr:1_{F8C2FED2-4007-4582-945F-3E29BFACBE6F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2016" sheetId="1" r:id="rId1"/>
    <sheet name="2017" sheetId="4" r:id="rId2"/>
    <sheet name="2018" sheetId="5" r:id="rId3"/>
    <sheet name="2019" sheetId="6" r:id="rId4"/>
    <sheet name="2020" sheetId="2" r:id="rId5"/>
    <sheet name="Province 2" sheetId="3" r:id="rId6"/>
  </sheets>
  <definedNames>
    <definedName name="_xlnm._FilterDatabase" localSheetId="2" hidden="1">'2018'!$A$5:$M$273</definedName>
    <definedName name="_xlnm._FilterDatabase" localSheetId="3" hidden="1">'2019'!$A$16:$T$488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0" i="3" l="1"/>
  <c r="O90" i="3"/>
  <c r="N90" i="3"/>
  <c r="M90" i="3"/>
  <c r="L90" i="3"/>
  <c r="K90" i="3"/>
  <c r="J90" i="3"/>
  <c r="I90" i="3"/>
  <c r="H90" i="3"/>
  <c r="G90" i="3"/>
  <c r="F90" i="3"/>
  <c r="E26" i="3"/>
  <c r="E20" i="3"/>
  <c r="E18" i="3"/>
  <c r="E9" i="3"/>
  <c r="E90" i="3" l="1"/>
  <c r="M264" i="2"/>
  <c r="E264" i="2" s="1"/>
  <c r="E263" i="2" s="1"/>
  <c r="P263" i="2"/>
  <c r="O263" i="2"/>
  <c r="N263" i="2"/>
  <c r="L263" i="2"/>
  <c r="K263" i="2"/>
  <c r="J263" i="2"/>
  <c r="I263" i="2"/>
  <c r="H263" i="2"/>
  <c r="G263" i="2"/>
  <c r="F263" i="2"/>
  <c r="F262" i="2"/>
  <c r="E262" i="2" s="1"/>
  <c r="F261" i="2"/>
  <c r="E261" i="2" s="1"/>
  <c r="M260" i="2"/>
  <c r="M259" i="2" s="1"/>
  <c r="F260" i="2"/>
  <c r="P259" i="2"/>
  <c r="O259" i="2"/>
  <c r="N259" i="2"/>
  <c r="L259" i="2"/>
  <c r="K259" i="2"/>
  <c r="J259" i="2"/>
  <c r="I259" i="2"/>
  <c r="H259" i="2"/>
  <c r="G259" i="2"/>
  <c r="F258" i="2"/>
  <c r="E258" i="2" s="1"/>
  <c r="F257" i="2"/>
  <c r="E257" i="2" s="1"/>
  <c r="P256" i="2"/>
  <c r="O256" i="2"/>
  <c r="N256" i="2"/>
  <c r="M256" i="2"/>
  <c r="L256" i="2"/>
  <c r="K256" i="2"/>
  <c r="J256" i="2"/>
  <c r="I256" i="2"/>
  <c r="H256" i="2"/>
  <c r="G256" i="2"/>
  <c r="F255" i="2"/>
  <c r="E255" i="2" s="1"/>
  <c r="F254" i="2"/>
  <c r="E254" i="2" s="1"/>
  <c r="P253" i="2"/>
  <c r="O253" i="2"/>
  <c r="N253" i="2"/>
  <c r="M253" i="2"/>
  <c r="L253" i="2"/>
  <c r="K253" i="2"/>
  <c r="J253" i="2"/>
  <c r="I253" i="2"/>
  <c r="H253" i="2"/>
  <c r="G253" i="2"/>
  <c r="F252" i="2"/>
  <c r="E252" i="2" s="1"/>
  <c r="F251" i="2"/>
  <c r="E251" i="2" s="1"/>
  <c r="F250" i="2"/>
  <c r="E250" i="2" s="1"/>
  <c r="P249" i="2"/>
  <c r="O249" i="2"/>
  <c r="N249" i="2"/>
  <c r="M249" i="2"/>
  <c r="L249" i="2"/>
  <c r="K249" i="2"/>
  <c r="J249" i="2"/>
  <c r="I249" i="2"/>
  <c r="H249" i="2"/>
  <c r="G249" i="2"/>
  <c r="F248" i="2"/>
  <c r="E248" i="2" s="1"/>
  <c r="F247" i="2"/>
  <c r="E247" i="2" s="1"/>
  <c r="F246" i="2"/>
  <c r="E246" i="2" s="1"/>
  <c r="F245" i="2"/>
  <c r="E245" i="2" s="1"/>
  <c r="F244" i="2"/>
  <c r="E244" i="2" s="1"/>
  <c r="P243" i="2"/>
  <c r="O243" i="2"/>
  <c r="N243" i="2"/>
  <c r="M243" i="2"/>
  <c r="L243" i="2"/>
  <c r="K243" i="2"/>
  <c r="J243" i="2"/>
  <c r="I243" i="2"/>
  <c r="H243" i="2"/>
  <c r="G243" i="2"/>
  <c r="F242" i="2"/>
  <c r="E242" i="2" s="1"/>
  <c r="F241" i="2"/>
  <c r="E241" i="2" s="1"/>
  <c r="F240" i="2"/>
  <c r="E240" i="2" s="1"/>
  <c r="F239" i="2"/>
  <c r="E239" i="2" s="1"/>
  <c r="P238" i="2"/>
  <c r="O238" i="2"/>
  <c r="N238" i="2"/>
  <c r="M238" i="2"/>
  <c r="L238" i="2"/>
  <c r="K238" i="2"/>
  <c r="J238" i="2"/>
  <c r="I238" i="2"/>
  <c r="H238" i="2"/>
  <c r="G238" i="2"/>
  <c r="F236" i="2"/>
  <c r="E236" i="2" s="1"/>
  <c r="F235" i="2"/>
  <c r="E235" i="2" s="1"/>
  <c r="F234" i="2"/>
  <c r="E234" i="2" s="1"/>
  <c r="P233" i="2"/>
  <c r="P232" i="2" s="1"/>
  <c r="O233" i="2"/>
  <c r="N233" i="2"/>
  <c r="M233" i="2"/>
  <c r="L233" i="2"/>
  <c r="K233" i="2"/>
  <c r="J233" i="2"/>
  <c r="I233" i="2"/>
  <c r="H233" i="2"/>
  <c r="G233" i="2"/>
  <c r="M231" i="2"/>
  <c r="M230" i="2" s="1"/>
  <c r="F231" i="2"/>
  <c r="P230" i="2"/>
  <c r="O230" i="2"/>
  <c r="N230" i="2"/>
  <c r="L230" i="2"/>
  <c r="K230" i="2"/>
  <c r="J230" i="2"/>
  <c r="I230" i="2"/>
  <c r="H230" i="2"/>
  <c r="G230" i="2"/>
  <c r="I229" i="2"/>
  <c r="I227" i="2" s="1"/>
  <c r="F229" i="2"/>
  <c r="M228" i="2"/>
  <c r="M227" i="2" s="1"/>
  <c r="F228" i="2"/>
  <c r="P227" i="2"/>
  <c r="O227" i="2"/>
  <c r="N227" i="2"/>
  <c r="L227" i="2"/>
  <c r="K227" i="2"/>
  <c r="J227" i="2"/>
  <c r="H227" i="2"/>
  <c r="G227" i="2"/>
  <c r="M226" i="2"/>
  <c r="E226" i="2" s="1"/>
  <c r="E225" i="2"/>
  <c r="E224" i="2"/>
  <c r="M223" i="2"/>
  <c r="E223" i="2" s="1"/>
  <c r="P222" i="2"/>
  <c r="O222" i="2"/>
  <c r="N222" i="2"/>
  <c r="L222" i="2"/>
  <c r="K222" i="2"/>
  <c r="J222" i="2"/>
  <c r="I222" i="2"/>
  <c r="H222" i="2"/>
  <c r="G222" i="2"/>
  <c r="F222" i="2"/>
  <c r="F221" i="2"/>
  <c r="E221" i="2" s="1"/>
  <c r="F220" i="2"/>
  <c r="E220" i="2" s="1"/>
  <c r="F219" i="2"/>
  <c r="E219" i="2" s="1"/>
  <c r="F218" i="2"/>
  <c r="E218" i="2" s="1"/>
  <c r="F217" i="2"/>
  <c r="E217" i="2" s="1"/>
  <c r="F216" i="2"/>
  <c r="E216" i="2" s="1"/>
  <c r="F215" i="2"/>
  <c r="E215" i="2" s="1"/>
  <c r="F214" i="2"/>
  <c r="E214" i="2" s="1"/>
  <c r="F213" i="2"/>
  <c r="E213" i="2" s="1"/>
  <c r="F212" i="2"/>
  <c r="E212" i="2" s="1"/>
  <c r="F211" i="2"/>
  <c r="E211" i="2" s="1"/>
  <c r="F210" i="2"/>
  <c r="E210" i="2" s="1"/>
  <c r="F209" i="2"/>
  <c r="E209" i="2" s="1"/>
  <c r="F208" i="2"/>
  <c r="E208" i="2" s="1"/>
  <c r="F207" i="2"/>
  <c r="E207" i="2" s="1"/>
  <c r="E206" i="2"/>
  <c r="P205" i="2"/>
  <c r="O205" i="2"/>
  <c r="N205" i="2"/>
  <c r="M205" i="2"/>
  <c r="L205" i="2"/>
  <c r="K205" i="2"/>
  <c r="J205" i="2"/>
  <c r="I205" i="2"/>
  <c r="H205" i="2"/>
  <c r="G205" i="2"/>
  <c r="F203" i="2"/>
  <c r="E203" i="2" s="1"/>
  <c r="F202" i="2"/>
  <c r="E202" i="2" s="1"/>
  <c r="P201" i="2"/>
  <c r="O201" i="2"/>
  <c r="N201" i="2"/>
  <c r="M201" i="2"/>
  <c r="L201" i="2"/>
  <c r="K201" i="2"/>
  <c r="J201" i="2"/>
  <c r="I201" i="2"/>
  <c r="H201" i="2"/>
  <c r="G201" i="2"/>
  <c r="E199" i="2"/>
  <c r="P198" i="2"/>
  <c r="O198" i="2"/>
  <c r="N198" i="2"/>
  <c r="M198" i="2"/>
  <c r="L198" i="2"/>
  <c r="K198" i="2"/>
  <c r="J198" i="2"/>
  <c r="I198" i="2"/>
  <c r="H198" i="2"/>
  <c r="G198" i="2"/>
  <c r="F198" i="2"/>
  <c r="E196" i="2"/>
  <c r="F195" i="2"/>
  <c r="E195" i="2" s="1"/>
  <c r="P194" i="2"/>
  <c r="O194" i="2"/>
  <c r="N194" i="2"/>
  <c r="M194" i="2"/>
  <c r="L194" i="2"/>
  <c r="K194" i="2"/>
  <c r="J194" i="2"/>
  <c r="I194" i="2"/>
  <c r="H194" i="2"/>
  <c r="G194" i="2"/>
  <c r="F193" i="2"/>
  <c r="E193" i="2" s="1"/>
  <c r="F192" i="2"/>
  <c r="F191" i="2"/>
  <c r="E191" i="2" s="1"/>
  <c r="P190" i="2"/>
  <c r="O190" i="2"/>
  <c r="N190" i="2"/>
  <c r="M190" i="2"/>
  <c r="L190" i="2"/>
  <c r="K190" i="2"/>
  <c r="J190" i="2"/>
  <c r="I190" i="2"/>
  <c r="H190" i="2"/>
  <c r="G190" i="2"/>
  <c r="F189" i="2"/>
  <c r="F188" i="2"/>
  <c r="E188" i="2" s="1"/>
  <c r="M187" i="2"/>
  <c r="I187" i="2"/>
  <c r="I186" i="2" s="1"/>
  <c r="F187" i="2"/>
  <c r="P186" i="2"/>
  <c r="O186" i="2"/>
  <c r="N186" i="2"/>
  <c r="L186" i="2"/>
  <c r="K186" i="2"/>
  <c r="J186" i="2"/>
  <c r="H186" i="2"/>
  <c r="G186" i="2"/>
  <c r="F185" i="2"/>
  <c r="F184" i="2"/>
  <c r="E184" i="2" s="1"/>
  <c r="P183" i="2"/>
  <c r="O183" i="2"/>
  <c r="N183" i="2"/>
  <c r="M183" i="2"/>
  <c r="L183" i="2"/>
  <c r="K183" i="2"/>
  <c r="J183" i="2"/>
  <c r="I183" i="2"/>
  <c r="H183" i="2"/>
  <c r="G183" i="2"/>
  <c r="F182" i="2"/>
  <c r="E182" i="2" s="1"/>
  <c r="P181" i="2"/>
  <c r="O181" i="2"/>
  <c r="N181" i="2"/>
  <c r="M181" i="2"/>
  <c r="L181" i="2"/>
  <c r="K181" i="2"/>
  <c r="J181" i="2"/>
  <c r="I181" i="2"/>
  <c r="H181" i="2"/>
  <c r="G181" i="2"/>
  <c r="F180" i="2"/>
  <c r="E180" i="2" s="1"/>
  <c r="F179" i="2"/>
  <c r="E179" i="2" s="1"/>
  <c r="P178" i="2"/>
  <c r="O178" i="2"/>
  <c r="N178" i="2"/>
  <c r="M178" i="2"/>
  <c r="L178" i="2"/>
  <c r="K178" i="2"/>
  <c r="J178" i="2"/>
  <c r="I178" i="2"/>
  <c r="H178" i="2"/>
  <c r="G178" i="2"/>
  <c r="F177" i="2"/>
  <c r="E177" i="2" s="1"/>
  <c r="M176" i="2"/>
  <c r="M170" i="2" s="1"/>
  <c r="F176" i="2"/>
  <c r="F175" i="2"/>
  <c r="E175" i="2" s="1"/>
  <c r="F174" i="2"/>
  <c r="E174" i="2" s="1"/>
  <c r="F173" i="2"/>
  <c r="E173" i="2" s="1"/>
  <c r="F172" i="2"/>
  <c r="E172" i="2" s="1"/>
  <c r="F171" i="2"/>
  <c r="E171" i="2" s="1"/>
  <c r="P170" i="2"/>
  <c r="O170" i="2"/>
  <c r="N170" i="2"/>
  <c r="L170" i="2"/>
  <c r="K170" i="2"/>
  <c r="J170" i="2"/>
  <c r="I170" i="2"/>
  <c r="H170" i="2"/>
  <c r="G170" i="2"/>
  <c r="F169" i="2"/>
  <c r="E169" i="2" s="1"/>
  <c r="E168" i="2"/>
  <c r="F167" i="2"/>
  <c r="E167" i="2" s="1"/>
  <c r="F166" i="2"/>
  <c r="E166" i="2" s="1"/>
  <c r="F165" i="2"/>
  <c r="F164" i="2"/>
  <c r="E164" i="2" s="1"/>
  <c r="P163" i="2"/>
  <c r="O163" i="2"/>
  <c r="N163" i="2"/>
  <c r="M163" i="2"/>
  <c r="L163" i="2"/>
  <c r="K163" i="2"/>
  <c r="J163" i="2"/>
  <c r="I163" i="2"/>
  <c r="H163" i="2"/>
  <c r="G163" i="2"/>
  <c r="M161" i="2"/>
  <c r="M160" i="2" s="1"/>
  <c r="F161" i="2"/>
  <c r="F160" i="2" s="1"/>
  <c r="P160" i="2"/>
  <c r="O160" i="2"/>
  <c r="N160" i="2"/>
  <c r="L160" i="2"/>
  <c r="K160" i="2"/>
  <c r="J160" i="2"/>
  <c r="I160" i="2"/>
  <c r="H160" i="2"/>
  <c r="G160" i="2"/>
  <c r="F159" i="2"/>
  <c r="E159" i="2" s="1"/>
  <c r="P158" i="2"/>
  <c r="O158" i="2"/>
  <c r="N158" i="2"/>
  <c r="M158" i="2"/>
  <c r="L158" i="2"/>
  <c r="K158" i="2"/>
  <c r="J158" i="2"/>
  <c r="I158" i="2"/>
  <c r="H158" i="2"/>
  <c r="G158" i="2"/>
  <c r="F157" i="2"/>
  <c r="E157" i="2" s="1"/>
  <c r="P156" i="2"/>
  <c r="O156" i="2"/>
  <c r="N156" i="2"/>
  <c r="M156" i="2"/>
  <c r="L156" i="2"/>
  <c r="K156" i="2"/>
  <c r="J156" i="2"/>
  <c r="I156" i="2"/>
  <c r="H156" i="2"/>
  <c r="G156" i="2"/>
  <c r="F154" i="2"/>
  <c r="F153" i="2"/>
  <c r="E153" i="2" s="1"/>
  <c r="P152" i="2"/>
  <c r="O152" i="2"/>
  <c r="N152" i="2"/>
  <c r="M152" i="2"/>
  <c r="L152" i="2"/>
  <c r="K152" i="2"/>
  <c r="J152" i="2"/>
  <c r="I152" i="2"/>
  <c r="H152" i="2"/>
  <c r="G152" i="2"/>
  <c r="M151" i="2"/>
  <c r="E151" i="2" s="1"/>
  <c r="F150" i="2"/>
  <c r="E150" i="2" s="1"/>
  <c r="F149" i="2"/>
  <c r="E149" i="2" s="1"/>
  <c r="P148" i="2"/>
  <c r="O148" i="2"/>
  <c r="N148" i="2"/>
  <c r="L148" i="2"/>
  <c r="K148" i="2"/>
  <c r="J148" i="2"/>
  <c r="I148" i="2"/>
  <c r="H148" i="2"/>
  <c r="G148" i="2"/>
  <c r="F147" i="2"/>
  <c r="E147" i="2" s="1"/>
  <c r="F146" i="2"/>
  <c r="E146" i="2" s="1"/>
  <c r="P145" i="2"/>
  <c r="O145" i="2"/>
  <c r="N145" i="2"/>
  <c r="M145" i="2"/>
  <c r="L145" i="2"/>
  <c r="K145" i="2"/>
  <c r="J145" i="2"/>
  <c r="I145" i="2"/>
  <c r="H145" i="2"/>
  <c r="G145" i="2"/>
  <c r="M144" i="2"/>
  <c r="E144" i="2" s="1"/>
  <c r="M143" i="2"/>
  <c r="F143" i="2"/>
  <c r="M142" i="2"/>
  <c r="E142" i="2" s="1"/>
  <c r="M141" i="2"/>
  <c r="F141" i="2"/>
  <c r="M140" i="2"/>
  <c r="F140" i="2"/>
  <c r="P139" i="2"/>
  <c r="O139" i="2"/>
  <c r="N139" i="2"/>
  <c r="L139" i="2"/>
  <c r="K139" i="2"/>
  <c r="J139" i="2"/>
  <c r="I139" i="2"/>
  <c r="H139" i="2"/>
  <c r="G139" i="2"/>
  <c r="M137" i="2"/>
  <c r="E137" i="2" s="1"/>
  <c r="M136" i="2"/>
  <c r="P135" i="2"/>
  <c r="O135" i="2"/>
  <c r="N135" i="2"/>
  <c r="L135" i="2"/>
  <c r="K135" i="2"/>
  <c r="J135" i="2"/>
  <c r="I135" i="2"/>
  <c r="H135" i="2"/>
  <c r="G135" i="2"/>
  <c r="F135" i="2"/>
  <c r="F134" i="2"/>
  <c r="E134" i="2" s="1"/>
  <c r="P133" i="2"/>
  <c r="O133" i="2"/>
  <c r="N133" i="2"/>
  <c r="M133" i="2"/>
  <c r="L133" i="2"/>
  <c r="K133" i="2"/>
  <c r="J133" i="2"/>
  <c r="I133" i="2"/>
  <c r="H133" i="2"/>
  <c r="G133" i="2"/>
  <c r="M132" i="2"/>
  <c r="E132" i="2" s="1"/>
  <c r="M131" i="2"/>
  <c r="E131" i="2" s="1"/>
  <c r="M130" i="2"/>
  <c r="E129" i="2"/>
  <c r="P128" i="2"/>
  <c r="O128" i="2"/>
  <c r="N128" i="2"/>
  <c r="L128" i="2"/>
  <c r="K128" i="2"/>
  <c r="J128" i="2"/>
  <c r="I128" i="2"/>
  <c r="H128" i="2"/>
  <c r="G128" i="2"/>
  <c r="F128" i="2"/>
  <c r="F126" i="2"/>
  <c r="E126" i="2" s="1"/>
  <c r="F125" i="2"/>
  <c r="E125" i="2" s="1"/>
  <c r="P124" i="2"/>
  <c r="O124" i="2"/>
  <c r="N124" i="2"/>
  <c r="M124" i="2"/>
  <c r="L124" i="2"/>
  <c r="K124" i="2"/>
  <c r="J124" i="2"/>
  <c r="I124" i="2"/>
  <c r="H124" i="2"/>
  <c r="G124" i="2"/>
  <c r="E122" i="2"/>
  <c r="P121" i="2"/>
  <c r="O121" i="2"/>
  <c r="N121" i="2"/>
  <c r="M121" i="2"/>
  <c r="L121" i="2"/>
  <c r="K121" i="2"/>
  <c r="J121" i="2"/>
  <c r="I121" i="2"/>
  <c r="H121" i="2"/>
  <c r="G121" i="2"/>
  <c r="F121" i="2"/>
  <c r="F120" i="2"/>
  <c r="E120" i="2" s="1"/>
  <c r="F119" i="2"/>
  <c r="E119" i="2" s="1"/>
  <c r="F118" i="2"/>
  <c r="E118" i="2" s="1"/>
  <c r="F117" i="2"/>
  <c r="E117" i="2" s="1"/>
  <c r="F116" i="2"/>
  <c r="E116" i="2" s="1"/>
  <c r="F115" i="2"/>
  <c r="E115" i="2" s="1"/>
  <c r="F114" i="2"/>
  <c r="E114" i="2" s="1"/>
  <c r="F113" i="2"/>
  <c r="E113" i="2" s="1"/>
  <c r="F112" i="2"/>
  <c r="E112" i="2" s="1"/>
  <c r="F111" i="2"/>
  <c r="E111" i="2" s="1"/>
  <c r="F110" i="2"/>
  <c r="F109" i="2"/>
  <c r="E109" i="2" s="1"/>
  <c r="P108" i="2"/>
  <c r="O108" i="2"/>
  <c r="N108" i="2"/>
  <c r="M108" i="2"/>
  <c r="L108" i="2"/>
  <c r="K108" i="2"/>
  <c r="J108" i="2"/>
  <c r="I108" i="2"/>
  <c r="H108" i="2"/>
  <c r="G108" i="2"/>
  <c r="F107" i="2"/>
  <c r="M106" i="2"/>
  <c r="E106" i="2" s="1"/>
  <c r="P105" i="2"/>
  <c r="O105" i="2"/>
  <c r="N105" i="2"/>
  <c r="L105" i="2"/>
  <c r="K105" i="2"/>
  <c r="J105" i="2"/>
  <c r="I105" i="2"/>
  <c r="H105" i="2"/>
  <c r="G105" i="2"/>
  <c r="F104" i="2"/>
  <c r="E104" i="2" s="1"/>
  <c r="P103" i="2"/>
  <c r="O103" i="2"/>
  <c r="N103" i="2"/>
  <c r="M103" i="2"/>
  <c r="L103" i="2"/>
  <c r="K103" i="2"/>
  <c r="J103" i="2"/>
  <c r="I103" i="2"/>
  <c r="H103" i="2"/>
  <c r="G103" i="2"/>
  <c r="F101" i="2"/>
  <c r="E101" i="2" s="1"/>
  <c r="F100" i="2"/>
  <c r="E100" i="2" s="1"/>
  <c r="F99" i="2"/>
  <c r="E99" i="2" s="1"/>
  <c r="F98" i="2"/>
  <c r="F97" i="2"/>
  <c r="E97" i="2" s="1"/>
  <c r="P96" i="2"/>
  <c r="O96" i="2"/>
  <c r="N96" i="2"/>
  <c r="M96" i="2"/>
  <c r="L96" i="2"/>
  <c r="K96" i="2"/>
  <c r="J96" i="2"/>
  <c r="I96" i="2"/>
  <c r="H96" i="2"/>
  <c r="G96" i="2"/>
  <c r="F95" i="2"/>
  <c r="E95" i="2" s="1"/>
  <c r="F94" i="2"/>
  <c r="E94" i="2" s="1"/>
  <c r="F93" i="2"/>
  <c r="F92" i="2"/>
  <c r="E92" i="2" s="1"/>
  <c r="P91" i="2"/>
  <c r="O91" i="2"/>
  <c r="N91" i="2"/>
  <c r="M91" i="2"/>
  <c r="L91" i="2"/>
  <c r="K91" i="2"/>
  <c r="J91" i="2"/>
  <c r="I91" i="2"/>
  <c r="H91" i="2"/>
  <c r="G91" i="2"/>
  <c r="F90" i="2"/>
  <c r="E90" i="2" s="1"/>
  <c r="P89" i="2"/>
  <c r="O89" i="2"/>
  <c r="N89" i="2"/>
  <c r="M89" i="2"/>
  <c r="L89" i="2"/>
  <c r="K89" i="2"/>
  <c r="J89" i="2"/>
  <c r="I89" i="2"/>
  <c r="H89" i="2"/>
  <c r="G89" i="2"/>
  <c r="F87" i="2"/>
  <c r="E87" i="2" s="1"/>
  <c r="F86" i="2"/>
  <c r="E86" i="2" s="1"/>
  <c r="P85" i="2"/>
  <c r="O85" i="2"/>
  <c r="N85" i="2"/>
  <c r="M85" i="2"/>
  <c r="L85" i="2"/>
  <c r="K85" i="2"/>
  <c r="J85" i="2"/>
  <c r="I85" i="2"/>
  <c r="H85" i="2"/>
  <c r="G85" i="2"/>
  <c r="F84" i="2"/>
  <c r="E84" i="2" s="1"/>
  <c r="P83" i="2"/>
  <c r="O83" i="2"/>
  <c r="N83" i="2"/>
  <c r="M83" i="2"/>
  <c r="L83" i="2"/>
  <c r="K83" i="2"/>
  <c r="J83" i="2"/>
  <c r="I83" i="2"/>
  <c r="H83" i="2"/>
  <c r="G83" i="2"/>
  <c r="F83" i="2"/>
  <c r="F82" i="2"/>
  <c r="E82" i="2" s="1"/>
  <c r="F81" i="2"/>
  <c r="E81" i="2" s="1"/>
  <c r="P80" i="2"/>
  <c r="O80" i="2"/>
  <c r="N80" i="2"/>
  <c r="M80" i="2"/>
  <c r="L80" i="2"/>
  <c r="K80" i="2"/>
  <c r="J80" i="2"/>
  <c r="I80" i="2"/>
  <c r="H80" i="2"/>
  <c r="G80" i="2"/>
  <c r="F79" i="2"/>
  <c r="E79" i="2" s="1"/>
  <c r="P78" i="2"/>
  <c r="O78" i="2"/>
  <c r="N78" i="2"/>
  <c r="M78" i="2"/>
  <c r="L78" i="2"/>
  <c r="K78" i="2"/>
  <c r="J78" i="2"/>
  <c r="I78" i="2"/>
  <c r="H78" i="2"/>
  <c r="G78" i="2"/>
  <c r="F77" i="2"/>
  <c r="E77" i="2" s="1"/>
  <c r="P76" i="2"/>
  <c r="O76" i="2"/>
  <c r="N76" i="2"/>
  <c r="M76" i="2"/>
  <c r="L76" i="2"/>
  <c r="K76" i="2"/>
  <c r="J76" i="2"/>
  <c r="I76" i="2"/>
  <c r="H76" i="2"/>
  <c r="G76" i="2"/>
  <c r="F75" i="2"/>
  <c r="E75" i="2" s="1"/>
  <c r="F74" i="2"/>
  <c r="E74" i="2" s="1"/>
  <c r="P73" i="2"/>
  <c r="O73" i="2"/>
  <c r="N73" i="2"/>
  <c r="M73" i="2"/>
  <c r="L73" i="2"/>
  <c r="K73" i="2"/>
  <c r="J73" i="2"/>
  <c r="I73" i="2"/>
  <c r="H73" i="2"/>
  <c r="G73" i="2"/>
  <c r="M72" i="2"/>
  <c r="E72" i="2" s="1"/>
  <c r="M71" i="2"/>
  <c r="E71" i="2" s="1"/>
  <c r="M70" i="2"/>
  <c r="E70" i="2" s="1"/>
  <c r="P69" i="2"/>
  <c r="O69" i="2"/>
  <c r="N69" i="2"/>
  <c r="L69" i="2"/>
  <c r="K69" i="2"/>
  <c r="J69" i="2"/>
  <c r="I69" i="2"/>
  <c r="H69" i="2"/>
  <c r="G69" i="2"/>
  <c r="F69" i="2"/>
  <c r="M68" i="2"/>
  <c r="E68" i="2" s="1"/>
  <c r="F67" i="2"/>
  <c r="E67" i="2" s="1"/>
  <c r="M66" i="2"/>
  <c r="F66" i="2"/>
  <c r="E66" i="2" s="1"/>
  <c r="M65" i="2"/>
  <c r="F65" i="2"/>
  <c r="M64" i="2"/>
  <c r="F64" i="2"/>
  <c r="M63" i="2"/>
  <c r="F63" i="2"/>
  <c r="M62" i="2"/>
  <c r="E62" i="2" s="1"/>
  <c r="M61" i="2"/>
  <c r="E61" i="2" s="1"/>
  <c r="M60" i="2"/>
  <c r="F60" i="2"/>
  <c r="F59" i="2"/>
  <c r="E59" i="2" s="1"/>
  <c r="M58" i="2"/>
  <c r="E58" i="2" s="1"/>
  <c r="M57" i="2"/>
  <c r="E57" i="2"/>
  <c r="M56" i="2"/>
  <c r="F56" i="2"/>
  <c r="F55" i="2"/>
  <c r="E55" i="2" s="1"/>
  <c r="M54" i="2"/>
  <c r="E54" i="2" s="1"/>
  <c r="M53" i="2"/>
  <c r="E53" i="2" s="1"/>
  <c r="F52" i="2"/>
  <c r="E52" i="2" s="1"/>
  <c r="M51" i="2"/>
  <c r="E51" i="2" s="1"/>
  <c r="M50" i="2"/>
  <c r="E50" i="2" s="1"/>
  <c r="F49" i="2"/>
  <c r="E49" i="2"/>
  <c r="F48" i="2"/>
  <c r="E48" i="2" s="1"/>
  <c r="F47" i="2"/>
  <c r="E47" i="2" s="1"/>
  <c r="M46" i="2"/>
  <c r="F46" i="2"/>
  <c r="F45" i="2"/>
  <c r="E45" i="2" s="1"/>
  <c r="M44" i="2"/>
  <c r="E44" i="2" s="1"/>
  <c r="F43" i="2"/>
  <c r="E43" i="2" s="1"/>
  <c r="M42" i="2"/>
  <c r="E42" i="2" s="1"/>
  <c r="M41" i="2"/>
  <c r="F41" i="2"/>
  <c r="F40" i="2"/>
  <c r="E40" i="2" s="1"/>
  <c r="F39" i="2"/>
  <c r="E39" i="2" s="1"/>
  <c r="F38" i="2"/>
  <c r="E38" i="2" s="1"/>
  <c r="F37" i="2"/>
  <c r="E37" i="2" s="1"/>
  <c r="F36" i="2"/>
  <c r="E36" i="2" s="1"/>
  <c r="M35" i="2"/>
  <c r="F35" i="2"/>
  <c r="M34" i="2"/>
  <c r="F34" i="2"/>
  <c r="F33" i="2"/>
  <c r="E33" i="2" s="1"/>
  <c r="F32" i="2"/>
  <c r="E32" i="2" s="1"/>
  <c r="F31" i="2"/>
  <c r="E31" i="2" s="1"/>
  <c r="M30" i="2"/>
  <c r="F30" i="2"/>
  <c r="F29" i="2"/>
  <c r="E29" i="2" s="1"/>
  <c r="M28" i="2"/>
  <c r="F28" i="2"/>
  <c r="M27" i="2"/>
  <c r="F27" i="2"/>
  <c r="M26" i="2"/>
  <c r="F26" i="2"/>
  <c r="E26" i="2" s="1"/>
  <c r="F25" i="2"/>
  <c r="E25" i="2" s="1"/>
  <c r="M24" i="2"/>
  <c r="F24" i="2"/>
  <c r="M23" i="2"/>
  <c r="F23" i="2"/>
  <c r="F22" i="2"/>
  <c r="E22" i="2" s="1"/>
  <c r="M21" i="2"/>
  <c r="F21" i="2"/>
  <c r="F20" i="2"/>
  <c r="E20" i="2" s="1"/>
  <c r="M19" i="2"/>
  <c r="E19" i="2" s="1"/>
  <c r="F18" i="2"/>
  <c r="E18" i="2" s="1"/>
  <c r="F17" i="2"/>
  <c r="E17" i="2" s="1"/>
  <c r="F16" i="2"/>
  <c r="E16" i="2" s="1"/>
  <c r="F15" i="2"/>
  <c r="E15" i="2" s="1"/>
  <c r="F14" i="2"/>
  <c r="E14" i="2" s="1"/>
  <c r="F13" i="2"/>
  <c r="E13" i="2" s="1"/>
  <c r="F12" i="2"/>
  <c r="E12" i="2" s="1"/>
  <c r="F11" i="2"/>
  <c r="E11" i="2" s="1"/>
  <c r="M10" i="2"/>
  <c r="F10" i="2"/>
  <c r="F9" i="2"/>
  <c r="E9" i="2" s="1"/>
  <c r="F8" i="2"/>
  <c r="E8" i="2" s="1"/>
  <c r="F7" i="2"/>
  <c r="E7" i="2" s="1"/>
  <c r="P6" i="2"/>
  <c r="O6" i="2"/>
  <c r="N6" i="2"/>
  <c r="L6" i="2"/>
  <c r="K6" i="2"/>
  <c r="J6" i="2"/>
  <c r="I6" i="2"/>
  <c r="H6" i="2"/>
  <c r="G6" i="2"/>
  <c r="G102" i="2" l="1"/>
  <c r="M105" i="2"/>
  <c r="E60" i="2"/>
  <c r="H127" i="2"/>
  <c r="J88" i="2"/>
  <c r="F76" i="2"/>
  <c r="E56" i="2"/>
  <c r="G127" i="2"/>
  <c r="P155" i="2"/>
  <c r="E228" i="2"/>
  <c r="P197" i="2"/>
  <c r="K88" i="2"/>
  <c r="E63" i="2"/>
  <c r="E231" i="2"/>
  <c r="E260" i="2"/>
  <c r="P5" i="2"/>
  <c r="O102" i="2"/>
  <c r="F133" i="2"/>
  <c r="E133" i="2" s="1"/>
  <c r="L232" i="2"/>
  <c r="E23" i="2"/>
  <c r="L155" i="2"/>
  <c r="I162" i="2"/>
  <c r="I5" i="2"/>
  <c r="E83" i="2"/>
  <c r="H232" i="2"/>
  <c r="H5" i="2"/>
  <c r="E30" i="2"/>
  <c r="O127" i="2"/>
  <c r="J102" i="2"/>
  <c r="N102" i="2"/>
  <c r="P127" i="2"/>
  <c r="F139" i="2"/>
  <c r="M148" i="2"/>
  <c r="H138" i="2"/>
  <c r="L138" i="2"/>
  <c r="L162" i="2"/>
  <c r="L197" i="2"/>
  <c r="F227" i="2"/>
  <c r="E227" i="2" s="1"/>
  <c r="F256" i="2"/>
  <c r="E256" i="2" s="1"/>
  <c r="L5" i="2"/>
  <c r="E28" i="2"/>
  <c r="G138" i="2"/>
  <c r="E34" i="2"/>
  <c r="E41" i="2"/>
  <c r="E65" i="2"/>
  <c r="K102" i="2"/>
  <c r="E121" i="2"/>
  <c r="L127" i="2"/>
  <c r="O138" i="2"/>
  <c r="J138" i="2"/>
  <c r="G155" i="2"/>
  <c r="K155" i="2"/>
  <c r="I232" i="2"/>
  <c r="E10" i="2"/>
  <c r="E24" i="2"/>
  <c r="J5" i="2"/>
  <c r="O5" i="2"/>
  <c r="F78" i="2"/>
  <c r="E78" i="2" s="1"/>
  <c r="G88" i="2"/>
  <c r="O88" i="2"/>
  <c r="H88" i="2"/>
  <c r="L88" i="2"/>
  <c r="P88" i="2"/>
  <c r="F124" i="2"/>
  <c r="E124" i="2" s="1"/>
  <c r="I127" i="2"/>
  <c r="E141" i="2"/>
  <c r="E143" i="2"/>
  <c r="F145" i="2"/>
  <c r="E145" i="2" s="1"/>
  <c r="K138" i="2"/>
  <c r="H155" i="2"/>
  <c r="F181" i="2"/>
  <c r="E181" i="2" s="1"/>
  <c r="E187" i="2"/>
  <c r="F253" i="2"/>
  <c r="E253" i="2" s="1"/>
  <c r="G5" i="2"/>
  <c r="K5" i="2"/>
  <c r="N127" i="2"/>
  <c r="P138" i="2"/>
  <c r="I155" i="2"/>
  <c r="P162" i="2"/>
  <c r="H197" i="2"/>
  <c r="M6" i="2"/>
  <c r="E27" i="2"/>
  <c r="E35" i="2"/>
  <c r="E46" i="2"/>
  <c r="E64" i="2"/>
  <c r="E76" i="2"/>
  <c r="H102" i="2"/>
  <c r="L102" i="2"/>
  <c r="P102" i="2"/>
  <c r="J127" i="2"/>
  <c r="F148" i="2"/>
  <c r="F156" i="2"/>
  <c r="E156" i="2" s="1"/>
  <c r="F158" i="2"/>
  <c r="E158" i="2" s="1"/>
  <c r="J155" i="2"/>
  <c r="N155" i="2"/>
  <c r="F170" i="2"/>
  <c r="E170" i="2" s="1"/>
  <c r="F178" i="2"/>
  <c r="E178" i="2" s="1"/>
  <c r="H162" i="2"/>
  <c r="E198" i="2"/>
  <c r="F201" i="2"/>
  <c r="E201" i="2" s="1"/>
  <c r="J197" i="2"/>
  <c r="N197" i="2"/>
  <c r="F238" i="2"/>
  <c r="E238" i="2" s="1"/>
  <c r="J232" i="2"/>
  <c r="N232" i="2"/>
  <c r="N5" i="2"/>
  <c r="F85" i="2"/>
  <c r="E85" i="2" s="1"/>
  <c r="F89" i="2"/>
  <c r="E89" i="2" s="1"/>
  <c r="N88" i="2"/>
  <c r="I102" i="2"/>
  <c r="M102" i="2"/>
  <c r="K127" i="2"/>
  <c r="N138" i="2"/>
  <c r="M139" i="2"/>
  <c r="I138" i="2"/>
  <c r="F152" i="2"/>
  <c r="O155" i="2"/>
  <c r="G162" i="2"/>
  <c r="K162" i="2"/>
  <c r="O162" i="2"/>
  <c r="F194" i="2"/>
  <c r="E194" i="2" s="1"/>
  <c r="G197" i="2"/>
  <c r="K197" i="2"/>
  <c r="O197" i="2"/>
  <c r="F230" i="2"/>
  <c r="E230" i="2" s="1"/>
  <c r="G232" i="2"/>
  <c r="K232" i="2"/>
  <c r="O232" i="2"/>
  <c r="F243" i="2"/>
  <c r="E243" i="2" s="1"/>
  <c r="E93" i="2"/>
  <c r="F91" i="2"/>
  <c r="E91" i="2" s="1"/>
  <c r="E130" i="2"/>
  <c r="M128" i="2"/>
  <c r="E128" i="2" s="1"/>
  <c r="E136" i="2"/>
  <c r="M135" i="2"/>
  <c r="E135" i="2" s="1"/>
  <c r="F6" i="2"/>
  <c r="E21" i="2"/>
  <c r="F73" i="2"/>
  <c r="E73" i="2" s="1"/>
  <c r="F80" i="2"/>
  <c r="E80" i="2" s="1"/>
  <c r="E98" i="2"/>
  <c r="F96" i="2"/>
  <c r="E96" i="2" s="1"/>
  <c r="F103" i="2"/>
  <c r="E160" i="2"/>
  <c r="E185" i="2"/>
  <c r="F183" i="2"/>
  <c r="E183" i="2" s="1"/>
  <c r="M186" i="2"/>
  <c r="M162" i="2" s="1"/>
  <c r="E192" i="2"/>
  <c r="F190" i="2"/>
  <c r="E190" i="2" s="1"/>
  <c r="F205" i="2"/>
  <c r="E205" i="2" s="1"/>
  <c r="E110" i="2"/>
  <c r="F108" i="2"/>
  <c r="E108" i="2" s="1"/>
  <c r="E165" i="2"/>
  <c r="F163" i="2"/>
  <c r="M69" i="2"/>
  <c r="E69" i="2" s="1"/>
  <c r="I88" i="2"/>
  <c r="M88" i="2"/>
  <c r="E107" i="2"/>
  <c r="F105" i="2"/>
  <c r="E105" i="2" s="1"/>
  <c r="E176" i="2"/>
  <c r="I197" i="2"/>
  <c r="E140" i="2"/>
  <c r="E154" i="2"/>
  <c r="E152" i="2" s="1"/>
  <c r="M155" i="2"/>
  <c r="E161" i="2"/>
  <c r="J162" i="2"/>
  <c r="N162" i="2"/>
  <c r="E189" i="2"/>
  <c r="F186" i="2"/>
  <c r="E229" i="2"/>
  <c r="F259" i="2"/>
  <c r="E259" i="2" s="1"/>
  <c r="M222" i="2"/>
  <c r="M197" i="2" s="1"/>
  <c r="F233" i="2"/>
  <c r="F249" i="2"/>
  <c r="E249" i="2" s="1"/>
  <c r="M263" i="2"/>
  <c r="M232" i="2" s="1"/>
  <c r="F127" i="2" l="1"/>
  <c r="P265" i="2"/>
  <c r="M138" i="2"/>
  <c r="E88" i="2"/>
  <c r="E148" i="2"/>
  <c r="K265" i="2"/>
  <c r="L265" i="2"/>
  <c r="I265" i="2"/>
  <c r="O265" i="2"/>
  <c r="H265" i="2"/>
  <c r="E139" i="2"/>
  <c r="E186" i="2"/>
  <c r="G265" i="2"/>
  <c r="F138" i="2"/>
  <c r="F197" i="2"/>
  <c r="E155" i="2"/>
  <c r="F88" i="2"/>
  <c r="N265" i="2"/>
  <c r="J265" i="2"/>
  <c r="F155" i="2"/>
  <c r="F162" i="2"/>
  <c r="E163" i="2"/>
  <c r="E6" i="2"/>
  <c r="E5" i="2" s="1"/>
  <c r="F5" i="2"/>
  <c r="E127" i="2"/>
  <c r="E222" i="2"/>
  <c r="E197" i="2" s="1"/>
  <c r="E103" i="2"/>
  <c r="E102" i="2" s="1"/>
  <c r="F102" i="2"/>
  <c r="E138" i="2"/>
  <c r="M5" i="2"/>
  <c r="F232" i="2"/>
  <c r="E233" i="2"/>
  <c r="E232" i="2" s="1"/>
  <c r="M127" i="2"/>
  <c r="E162" i="2" l="1"/>
  <c r="M265" i="2"/>
  <c r="E265" i="2"/>
  <c r="F265" i="2"/>
</calcChain>
</file>

<file path=xl/sharedStrings.xml><?xml version="1.0" encoding="utf-8"?>
<sst xmlns="http://schemas.openxmlformats.org/spreadsheetml/2006/main" count="5205" uniqueCount="715">
  <si>
    <t>TT</t>
  </si>
  <si>
    <t>CITES</t>
  </si>
  <si>
    <t>∑</t>
  </si>
  <si>
    <t>♂</t>
  </si>
  <si>
    <t>♀</t>
  </si>
  <si>
    <t>Voi Châu Á</t>
  </si>
  <si>
    <t>Elephas maximus</t>
  </si>
  <si>
    <t>IB</t>
  </si>
  <si>
    <t>I</t>
  </si>
  <si>
    <t>Hà mã</t>
  </si>
  <si>
    <t>Pygmy hippopotamus</t>
  </si>
  <si>
    <t>II</t>
  </si>
  <si>
    <t>Rái cá lông mượt</t>
  </si>
  <si>
    <t>Lutra perspicillata</t>
  </si>
  <si>
    <t>Rái cá lông mũi</t>
  </si>
  <si>
    <t>Lutra persicillata</t>
  </si>
  <si>
    <t>Chồn mực (cầy đen)</t>
  </si>
  <si>
    <t>Arctictis binturong</t>
  </si>
  <si>
    <t>III</t>
  </si>
  <si>
    <t>Mèo rừng</t>
  </si>
  <si>
    <t>Prionailurus bengalensis</t>
  </si>
  <si>
    <t>Beo lửa (vàng)</t>
  </si>
  <si>
    <t>Catopuma temminckii</t>
  </si>
  <si>
    <t>Gấu ngựa</t>
  </si>
  <si>
    <t>Ursus thibetanus</t>
  </si>
  <si>
    <t xml:space="preserve">Gấu chó </t>
  </si>
  <si>
    <t>Ursus malayanus</t>
  </si>
  <si>
    <t>Hổ trắng</t>
  </si>
  <si>
    <t>Pathera tigris</t>
  </si>
  <si>
    <t xml:space="preserve">Hổ </t>
  </si>
  <si>
    <t>Cầy vòi mốc</t>
  </si>
  <si>
    <t>Paguma larvata</t>
  </si>
  <si>
    <t>Chồn bạc má</t>
  </si>
  <si>
    <t>Melogale personata</t>
  </si>
  <si>
    <t>Chồn đất châu Phi</t>
  </si>
  <si>
    <t>Suricata suricata</t>
  </si>
  <si>
    <t>Cầy vòi hương</t>
  </si>
  <si>
    <t>Paradoxurus hermaphroditus</t>
  </si>
  <si>
    <t>Sư tử trắng</t>
  </si>
  <si>
    <t>Panthera leo</t>
  </si>
  <si>
    <t>Vượn đen má vàng</t>
  </si>
  <si>
    <t>Hylobates gabriellae</t>
  </si>
  <si>
    <t>Vọoc bạc Đông dương</t>
  </si>
  <si>
    <t>Trachybithecus cristatus</t>
  </si>
  <si>
    <t>Khỉ mặt đỏ</t>
  </si>
  <si>
    <t>Macaca arctoides</t>
  </si>
  <si>
    <t>IIB</t>
  </si>
  <si>
    <t>Khỉ đuôi dài</t>
  </si>
  <si>
    <t>Macaca fascicularis</t>
  </si>
  <si>
    <t>Khỉ sư tử</t>
  </si>
  <si>
    <t>Leontopithecus rosalia</t>
  </si>
  <si>
    <t>Khỉ sóc Châu Phi</t>
  </si>
  <si>
    <t>Caimiri sciureus</t>
  </si>
  <si>
    <t>Cu li nhỏ</t>
  </si>
  <si>
    <t>Nycticebus Pygmaeus</t>
  </si>
  <si>
    <t>Hươu cao cổ</t>
  </si>
  <si>
    <t>Giraffa camelopardalis</t>
  </si>
  <si>
    <t>Nai cà tong</t>
  </si>
  <si>
    <t xml:space="preserve">Cerus eldii </t>
  </si>
  <si>
    <t>Linh dương sừng xoắn</t>
  </si>
  <si>
    <t>Tragelaphus strepsiceroos</t>
  </si>
  <si>
    <t>Linh dương sừng kiếm</t>
  </si>
  <si>
    <t>0ryx gazella</t>
  </si>
  <si>
    <t>Linh dương đầu bò</t>
  </si>
  <si>
    <t>Connochaetes taurinus</t>
  </si>
  <si>
    <t>Hươu sao</t>
  </si>
  <si>
    <t>Cervus nippon</t>
  </si>
  <si>
    <t>Nai</t>
  </si>
  <si>
    <t>Cervus unicolor</t>
  </si>
  <si>
    <t xml:space="preserve">Heo rừng </t>
  </si>
  <si>
    <t>Sus crofa</t>
  </si>
  <si>
    <t>Tê giác trắng</t>
  </si>
  <si>
    <t>Ceratotherium simum simum</t>
  </si>
  <si>
    <t>Ngựa vằn</t>
  </si>
  <si>
    <t>Equus burchelli</t>
  </si>
  <si>
    <t xml:space="preserve">Dơi ngựa </t>
  </si>
  <si>
    <t>Pteropus hypomelanus</t>
  </si>
  <si>
    <t>Sóc đen lớn</t>
  </si>
  <si>
    <t>Ratufa bicolor</t>
  </si>
  <si>
    <t>Sóc nhỏ (thả rong)</t>
  </si>
  <si>
    <t>Sciuridae (Tamiops rodollphii)</t>
  </si>
  <si>
    <t>Nhím</t>
  </si>
  <si>
    <t>Hystrix brachyura</t>
  </si>
  <si>
    <t>Dúi ( chuột tre)</t>
  </si>
  <si>
    <t>Rhizomys sumatrensis</t>
  </si>
  <si>
    <t>Don</t>
  </si>
  <si>
    <t>Atherurus macrorus</t>
  </si>
  <si>
    <t>Già đẩy bìu nhỏ (giava)</t>
  </si>
  <si>
    <t>Leptoptilos javanicus</t>
  </si>
  <si>
    <t>Gà lôi hồng tía</t>
  </si>
  <si>
    <t>Lophura diardi</t>
  </si>
  <si>
    <t xml:space="preserve">Công </t>
  </si>
  <si>
    <t xml:space="preserve">Pavo muticus </t>
  </si>
  <si>
    <t>Công Ấn Độ</t>
  </si>
  <si>
    <t>Pavo cristatus</t>
  </si>
  <si>
    <t>Hồng hoàng</t>
  </si>
  <si>
    <t>Buceros bicornis</t>
  </si>
  <si>
    <t>Niệc mỏ vằn</t>
  </si>
  <si>
    <t>Aceros undulatus</t>
  </si>
  <si>
    <t>Gà rừng</t>
  </si>
  <si>
    <t>Gallus gallus</t>
  </si>
  <si>
    <t>Vẹt Nam Mỹ</t>
  </si>
  <si>
    <t>Ara araranna</t>
  </si>
  <si>
    <t xml:space="preserve">Cò lạo Ấn Độ </t>
  </si>
  <si>
    <t>Mycteria leucocephala</t>
  </si>
  <si>
    <t>Kỳ đà hoa</t>
  </si>
  <si>
    <t>Vavanus salvator</t>
  </si>
  <si>
    <t>Kỳ đà vân</t>
  </si>
  <si>
    <t>Vavanus bengalensis</t>
  </si>
  <si>
    <t>Kỳ tôm</t>
  </si>
  <si>
    <t>Physignathus cocincinus</t>
  </si>
  <si>
    <t>Rùa đầu to</t>
  </si>
  <si>
    <t>Platysternon megacephalum</t>
  </si>
  <si>
    <t>Rùa đất lớn</t>
  </si>
  <si>
    <t>Heosemuys grandis</t>
  </si>
  <si>
    <t>Rùa da báo (leopard)</t>
  </si>
  <si>
    <t>Geochelone pardatis</t>
  </si>
  <si>
    <t>Rùa ba gờ</t>
  </si>
  <si>
    <t>Malayemys subtrijuga</t>
  </si>
  <si>
    <t>Rùa hộp lưng đen</t>
  </si>
  <si>
    <t>Cuora amboinensis</t>
  </si>
  <si>
    <t>Rùa hộp các loại</t>
  </si>
  <si>
    <t>Cuora</t>
  </si>
  <si>
    <t>Ba ba Nam bộ</t>
  </si>
  <si>
    <t>Amyda cartilaginea</t>
  </si>
  <si>
    <t>Cá sấu nước ngọt</t>
  </si>
  <si>
    <t>Crocodylus siamensis</t>
  </si>
  <si>
    <t>Rắn hổ chúa</t>
  </si>
  <si>
    <t>Ophiophagus hannah</t>
  </si>
  <si>
    <t>Rắn hổ đất</t>
  </si>
  <si>
    <t>Naja naja</t>
  </si>
  <si>
    <t xml:space="preserve">IIB  </t>
  </si>
  <si>
    <t>Rắn ráo trâu</t>
  </si>
  <si>
    <t>Ptyas mucosus</t>
  </si>
  <si>
    <t>Trăn đất</t>
  </si>
  <si>
    <t>Python molurus bivittatus</t>
  </si>
  <si>
    <t>Trăn gấm</t>
  </si>
  <si>
    <t>Python reticulatus</t>
  </si>
  <si>
    <t>Công</t>
  </si>
  <si>
    <t>Pavo muticus imperator</t>
  </si>
  <si>
    <t xml:space="preserve">Công Ấn Độ </t>
  </si>
  <si>
    <t>Pavo crystatus</t>
  </si>
  <si>
    <t>Cá Sấu nước ngọt</t>
  </si>
  <si>
    <t xml:space="preserve">Trĩ đỏ khoang cổ </t>
  </si>
  <si>
    <t xml:space="preserve">Phasianus colchicus </t>
  </si>
  <si>
    <t>Pavo Cristatus</t>
  </si>
  <si>
    <t xml:space="preserve">Nai </t>
  </si>
  <si>
    <t>Công Ấn Đô</t>
  </si>
  <si>
    <t>Ba ba Nam Bộ</t>
  </si>
  <si>
    <t>Ba ba trơn</t>
  </si>
  <si>
    <t>Trionyx sinensis</t>
  </si>
  <si>
    <t xml:space="preserve">Cá sấu nước ngọt </t>
  </si>
  <si>
    <t>Crocodulus siamensis</t>
  </si>
  <si>
    <t xml:space="preserve">II B </t>
  </si>
  <si>
    <t xml:space="preserve">Gà lôi trắng </t>
  </si>
  <si>
    <t>Lophura nycthemera</t>
  </si>
  <si>
    <t>Vẹt xanh vàng Macaw</t>
  </si>
  <si>
    <t xml:space="preserve">Ara ararauna </t>
  </si>
  <si>
    <t>Vẹt Scarlet Macaw</t>
  </si>
  <si>
    <t>Ara macao</t>
  </si>
  <si>
    <t>Vẹt Military macaw</t>
  </si>
  <si>
    <t xml:space="preserve">Aramilitaris </t>
  </si>
  <si>
    <t>Hổ</t>
  </si>
  <si>
    <t>Panthera tigris</t>
  </si>
  <si>
    <t xml:space="preserve"> IB</t>
  </si>
  <si>
    <t>Báo hoa mai</t>
  </si>
  <si>
    <t>Panthera pardus</t>
  </si>
  <si>
    <t>Báo lửa</t>
  </si>
  <si>
    <t>Diệc xám</t>
  </si>
  <si>
    <t>Ardea cinerea</t>
  </si>
  <si>
    <t xml:space="preserve"> Ó cá</t>
  </si>
  <si>
    <t>Pandion haliaetus</t>
  </si>
  <si>
    <t>Trăn đen</t>
  </si>
  <si>
    <t>II B</t>
  </si>
  <si>
    <t>CÔNG 7, 8</t>
  </si>
  <si>
    <t xml:space="preserve">I </t>
  </si>
  <si>
    <t>Rắn hổ mang</t>
  </si>
  <si>
    <t>Rắn sọc dưa</t>
  </si>
  <si>
    <t>Elaphe radiata</t>
  </si>
  <si>
    <t xml:space="preserve">Rắn ráo thường </t>
  </si>
  <si>
    <t>Ptyas korros</t>
  </si>
  <si>
    <t xml:space="preserve">Rắn ri voi </t>
  </si>
  <si>
    <t>Enhydris bocourti</t>
  </si>
  <si>
    <t xml:space="preserve">Rắn bông súng </t>
  </si>
  <si>
    <t>Enhydris  enhydris</t>
  </si>
  <si>
    <t xml:space="preserve">Kỳ Đà Vân </t>
  </si>
  <si>
    <t>Varanus bengalensis</t>
  </si>
  <si>
    <t>Cầy Vòi Hương</t>
  </si>
  <si>
    <t xml:space="preserve">Dúi </t>
  </si>
  <si>
    <t>Rhizomys pruinosus</t>
  </si>
  <si>
    <t>Heosemys grandis</t>
  </si>
  <si>
    <t>Rùa núi vàng</t>
  </si>
  <si>
    <t>Indotestudo elongata</t>
  </si>
  <si>
    <t xml:space="preserve">Rùa hộp lưng đen </t>
  </si>
  <si>
    <t xml:space="preserve">Rùa đất lớn </t>
  </si>
  <si>
    <t xml:space="preserve">Rùa núi vàng </t>
  </si>
  <si>
    <t>Rùa răng</t>
  </si>
  <si>
    <t>Hieremus annadalii</t>
  </si>
  <si>
    <t xml:space="preserve">Chim trĩ đỏ khoang cổ </t>
  </si>
  <si>
    <t>Phasianus colchicus takatsukasae</t>
  </si>
  <si>
    <t>Cheo cheo</t>
  </si>
  <si>
    <t>Tragulus javanicus</t>
  </si>
  <si>
    <t xml:space="preserve">Ba ba Nam Bộ </t>
  </si>
  <si>
    <t>Cnemaspis psychedelica</t>
  </si>
  <si>
    <t>Tắc kè đuôi vàng</t>
  </si>
  <si>
    <t>Cyclemys oldhamii</t>
  </si>
  <si>
    <t>Rùa đất sê pôn</t>
  </si>
  <si>
    <t>Cacatua leadbeateri</t>
  </si>
  <si>
    <t xml:space="preserve">Vẹt hồng mào lửa </t>
  </si>
  <si>
    <t>Cacatua moluccensis</t>
  </si>
  <si>
    <t xml:space="preserve">Vẹt trắng mắt xanh </t>
  </si>
  <si>
    <t>Cacatua ophthalmica</t>
  </si>
  <si>
    <t xml:space="preserve">Vẹt mắt xanh </t>
  </si>
  <si>
    <t>Amazona oratrix</t>
  </si>
  <si>
    <t xml:space="preserve">Vẹt Amazon đầu vàng </t>
  </si>
  <si>
    <t>Psittacus erithacus</t>
  </si>
  <si>
    <t xml:space="preserve">Vẹt xám đuôi đỏ </t>
  </si>
  <si>
    <t>Muntiacus muntjak</t>
  </si>
  <si>
    <t>Mển (Mang)</t>
  </si>
  <si>
    <t>Pelodiscus sinensis</t>
  </si>
  <si>
    <t xml:space="preserve"> Macaca leonina </t>
  </si>
  <si>
    <t>Khỉ đuôi lợn</t>
  </si>
  <si>
    <t>Cuora bourreti</t>
  </si>
  <si>
    <t>Rùa hộp trán vàng (Miền Trung)</t>
  </si>
  <si>
    <t>Cyclemys pulchristriata</t>
  </si>
  <si>
    <t>Rùa đất Pulkin</t>
  </si>
  <si>
    <t>Cuora mouhotii</t>
  </si>
  <si>
    <t xml:space="preserve">Rùa sa nhân </t>
  </si>
  <si>
    <t>Sacalia quadriocellata</t>
  </si>
  <si>
    <t xml:space="preserve">Rùa bốn mắt </t>
  </si>
  <si>
    <t>Manouria impressa</t>
  </si>
  <si>
    <t xml:space="preserve">Rùa núi viền </t>
  </si>
  <si>
    <t>Varanus salvator</t>
  </si>
  <si>
    <t xml:space="preserve">Rùa đất sê pôn </t>
  </si>
  <si>
    <t>Hieremys annadalii</t>
  </si>
  <si>
    <t>Khỉ sư tử ( Khỉ đuôi lợn)</t>
  </si>
  <si>
    <t>Tổng:</t>
  </si>
  <si>
    <t>XI</t>
  </si>
  <si>
    <t>T</t>
  </si>
  <si>
    <t>X</t>
  </si>
  <si>
    <t>IX</t>
  </si>
  <si>
    <t>IIB- BDG- 002</t>
  </si>
  <si>
    <t>VIII</t>
  </si>
  <si>
    <t>Phasianus colchicus</t>
  </si>
  <si>
    <t>VII</t>
  </si>
  <si>
    <t>IIB- BDG- 003</t>
  </si>
  <si>
    <t>VI</t>
  </si>
  <si>
    <t>V</t>
  </si>
  <si>
    <t>IV</t>
  </si>
  <si>
    <t>IIB- BDG- 007</t>
  </si>
  <si>
    <t>G</t>
  </si>
  <si>
    <t>IIB- BDG- 001</t>
  </si>
  <si>
    <t>XII</t>
  </si>
  <si>
    <t>IIB- BDG- 006</t>
  </si>
  <si>
    <t>IIB- BDG- 005</t>
  </si>
  <si>
    <t>IIB- BDG- 004</t>
  </si>
  <si>
    <t xml:space="preserve">Dúi mốc lớn </t>
  </si>
  <si>
    <t>IIB- BDG- 010</t>
  </si>
  <si>
    <t>F</t>
  </si>
  <si>
    <t>IIB- BDG- 011</t>
  </si>
  <si>
    <t>IIB- BDG- 009</t>
  </si>
  <si>
    <t>IIB- BDG- 008</t>
  </si>
  <si>
    <t>IIB-BDG-012</t>
  </si>
  <si>
    <t>O</t>
  </si>
  <si>
    <t xml:space="preserve">Ursus thibetanus </t>
  </si>
  <si>
    <t>E</t>
  </si>
  <si>
    <t xml:space="preserve">V </t>
  </si>
  <si>
    <t xml:space="preserve">IV </t>
  </si>
  <si>
    <t>D</t>
  </si>
  <si>
    <t xml:space="preserve">Dúi má vàng </t>
  </si>
  <si>
    <t xml:space="preserve">T </t>
  </si>
  <si>
    <t xml:space="preserve">Ara militaris </t>
  </si>
  <si>
    <t>Vẹt Military Macaw</t>
  </si>
  <si>
    <t>Vẹt Xanh vàng Macaw</t>
  </si>
  <si>
    <t>C</t>
  </si>
  <si>
    <t xml:space="preserve">Mển (Mang) </t>
  </si>
  <si>
    <t xml:space="preserve">I      </t>
  </si>
  <si>
    <t xml:space="preserve">B </t>
  </si>
  <si>
    <t>XIV</t>
  </si>
  <si>
    <t>XIII</t>
  </si>
  <si>
    <t xml:space="preserve">Helarctos malayanus </t>
  </si>
  <si>
    <t>Gấu chó</t>
  </si>
  <si>
    <t xml:space="preserve">Chồn bạc má nam </t>
  </si>
  <si>
    <t>Lutra sumatrana</t>
  </si>
  <si>
    <t>IB-VN-002</t>
  </si>
  <si>
    <t>I.</t>
  </si>
  <si>
    <t xml:space="preserve">A. </t>
  </si>
  <si>
    <t>Z</t>
  </si>
  <si>
    <t xml:space="preserve">Già đẩy bìu nhỏ </t>
  </si>
  <si>
    <t>Pavo muticus</t>
  </si>
  <si>
    <t>IIB-BDG-013</t>
  </si>
  <si>
    <t>IIB-BDG-014</t>
  </si>
  <si>
    <t>5=6+9+12+13</t>
  </si>
  <si>
    <t>6=7+8</t>
  </si>
  <si>
    <t>9= 10+11</t>
  </si>
  <si>
    <t>13=14+15+16</t>
  </si>
  <si>
    <t>A</t>
  </si>
  <si>
    <t>Rusa unicolor</t>
  </si>
  <si>
    <t>IIB- BTV- 034</t>
  </si>
  <si>
    <t>Dúi</t>
  </si>
  <si>
    <t>Crocodylus Siamensis</t>
  </si>
  <si>
    <t>Công Ấn độ</t>
  </si>
  <si>
    <t>T, Z</t>
  </si>
  <si>
    <t xml:space="preserve">Paradoxurus </t>
  </si>
  <si>
    <t>IIB- BTV- 043</t>
  </si>
  <si>
    <t>IIB- BTV- 010</t>
  </si>
  <si>
    <t>Ptyas Muccous</t>
  </si>
  <si>
    <t>IIB- BTV- 038</t>
  </si>
  <si>
    <t>Paradoxurus</t>
  </si>
  <si>
    <t>IIB-BTV- 029</t>
  </si>
  <si>
    <t>20/03/2020</t>
  </si>
  <si>
    <t>HystrixSpp</t>
  </si>
  <si>
    <t>IIB- BTV- 024</t>
  </si>
  <si>
    <t>IIB- BTV- 022</t>
  </si>
  <si>
    <t xml:space="preserve">Rusa unicolor </t>
  </si>
  <si>
    <t>IIB-BTV-008</t>
  </si>
  <si>
    <t>IIB-BTV-009</t>
  </si>
  <si>
    <t>B</t>
  </si>
  <si>
    <t>IIB-BTV-004</t>
  </si>
  <si>
    <t>Hổ mang thường</t>
  </si>
  <si>
    <t>Rùa Núi vàng</t>
  </si>
  <si>
    <t>Nhím</t>
  </si>
  <si>
    <t>Hystrix spp</t>
  </si>
  <si>
    <t>IIB-BTV-030</t>
  </si>
  <si>
    <t>IIB- BTV- 017</t>
  </si>
  <si>
    <t>Cervus Unicolor</t>
  </si>
  <si>
    <t>IIB-BTV-026</t>
  </si>
  <si>
    <t>IIB-BTV-012</t>
  </si>
  <si>
    <t>IIB-BTV-040</t>
  </si>
  <si>
    <t>Trĩ đỏ</t>
  </si>
  <si>
    <t>IIB-BTV-039</t>
  </si>
  <si>
    <t>Paradoxurus…</t>
  </si>
  <si>
    <t>IIB-BTV-033</t>
  </si>
  <si>
    <t>IIB-BTV-037</t>
  </si>
  <si>
    <t>IIB-BTV-032</t>
  </si>
  <si>
    <t>Full name of farm's owners</t>
  </si>
  <si>
    <t>Specices</t>
  </si>
  <si>
    <t>Vietnamese name</t>
  </si>
  <si>
    <t>Scientific name</t>
  </si>
  <si>
    <t xml:space="preserve">∑ herd of farm   </t>
  </si>
  <si>
    <t>unknown</t>
  </si>
  <si>
    <t>Animal</t>
  </si>
  <si>
    <t>Decree No 32</t>
  </si>
  <si>
    <t>Clasification</t>
  </si>
  <si>
    <t>Common species</t>
  </si>
  <si>
    <t>Baby animal</t>
  </si>
  <si>
    <t>Breeding animal</t>
  </si>
  <si>
    <t>Form No 18</t>
  </si>
  <si>
    <t xml:space="preserve"> SOCIALIST REPUBLIC OF VIETNAM</t>
  </si>
  <si>
    <t>Independence - Freedom - Happiness</t>
  </si>
  <si>
    <t>REPORT</t>
  </si>
  <si>
    <t xml:space="preserve">                             COMMON FOREST ANIMALS</t>
  </si>
  <si>
    <t xml:space="preserve">Cultivation of endangered, precious and rare forest plants and animals; </t>
  </si>
  <si>
    <t>Endangered wild animals and plants in CITES and common wild animals</t>
  </si>
  <si>
    <r>
      <t>I.</t>
    </r>
    <r>
      <rPr>
        <b/>
        <sz val="14"/>
        <rFont val="Times New Roman"/>
        <family val="1"/>
        <charset val="163"/>
      </rPr>
      <t>CULTIVATION OF ENDANGERED, PRECIOUS AND RARE FOREST PLANTS AND ANIMALS;</t>
    </r>
  </si>
  <si>
    <t>1.Information on farms raising endangered, precious and rare wild animals; Endangered wild animals and plants in CITES and common wild animals</t>
  </si>
  <si>
    <t>Order</t>
  </si>
  <si>
    <t>Full name and address of farm's owners</t>
  </si>
  <si>
    <t>Total</t>
  </si>
  <si>
    <t>gilts</t>
  </si>
  <si>
    <t>Under 1 year old</t>
  </si>
  <si>
    <t>sire</t>
  </si>
  <si>
    <t>Feminine</t>
  </si>
  <si>
    <t>Sire</t>
  </si>
  <si>
    <t>Unkwon</t>
  </si>
  <si>
    <t>Registered number</t>
  </si>
  <si>
    <t>Date of issued</t>
  </si>
  <si>
    <t>Note</t>
  </si>
  <si>
    <t>Purpose of raising</t>
  </si>
  <si>
    <t>Over 1 year old</t>
  </si>
  <si>
    <r>
      <rPr>
        <b/>
        <u/>
        <sz val="12"/>
        <color theme="1"/>
        <rFont val="Times New Roman"/>
        <family val="1"/>
      </rPr>
      <t>Form 1</t>
    </r>
    <r>
      <rPr>
        <b/>
        <sz val="12"/>
        <color theme="1"/>
        <rFont val="Times New Roman"/>
        <family val="1"/>
      </rPr>
      <t>. Information on farms raising endangered, precious and rare wild animals; Endangered wild animals and plants in CITES and common wild animals</t>
    </r>
  </si>
  <si>
    <t>Feninine</t>
  </si>
  <si>
    <t>Total of gilts</t>
  </si>
  <si>
    <t>Total of breeding animals</t>
  </si>
  <si>
    <t>Total of animal over 1 year old</t>
  </si>
  <si>
    <t>animal over 1 year old (sire)</t>
  </si>
  <si>
    <t>animal over 1 year old (feminine)</t>
  </si>
  <si>
    <t>animal over 1 year old (unknown)</t>
  </si>
  <si>
    <t>Note (recording book)</t>
  </si>
  <si>
    <t>District 1</t>
  </si>
  <si>
    <t>Ward 1</t>
  </si>
  <si>
    <t>Ward 2</t>
  </si>
  <si>
    <t>Ward 3</t>
  </si>
  <si>
    <t>Ward 4</t>
  </si>
  <si>
    <t>Ward 5</t>
  </si>
  <si>
    <t>Ward 7</t>
  </si>
  <si>
    <t>City 1</t>
  </si>
  <si>
    <t>Ward 8</t>
  </si>
  <si>
    <t>Ward 9</t>
  </si>
  <si>
    <t>Ward 10</t>
  </si>
  <si>
    <t>District 2</t>
  </si>
  <si>
    <t>Ward 12</t>
  </si>
  <si>
    <t>Ward 13</t>
  </si>
  <si>
    <t>Ward 14</t>
  </si>
  <si>
    <t>Ward 15</t>
  </si>
  <si>
    <t>Ward 17</t>
  </si>
  <si>
    <t>Ward 18</t>
  </si>
  <si>
    <t>Ward 19</t>
  </si>
  <si>
    <t>District 3</t>
  </si>
  <si>
    <t>Ward 20</t>
  </si>
  <si>
    <t>Ward 21</t>
  </si>
  <si>
    <t>Ward 22</t>
  </si>
  <si>
    <t>Ward 23</t>
  </si>
  <si>
    <t>Township 1</t>
  </si>
  <si>
    <t>District 4</t>
  </si>
  <si>
    <t>Ward 24</t>
  </si>
  <si>
    <t>Town 1</t>
  </si>
  <si>
    <t>Ward 25</t>
  </si>
  <si>
    <t>H</t>
  </si>
  <si>
    <t>J</t>
  </si>
  <si>
    <t>K</t>
  </si>
  <si>
    <t>L</t>
  </si>
  <si>
    <t>N</t>
  </si>
  <si>
    <t>M</t>
  </si>
  <si>
    <t>P</t>
  </si>
  <si>
    <t>Q</t>
  </si>
  <si>
    <t>R</t>
  </si>
  <si>
    <t>S</t>
  </si>
  <si>
    <t>U</t>
  </si>
  <si>
    <t>W</t>
  </si>
  <si>
    <t>Y</t>
  </si>
  <si>
    <t>AB</t>
  </si>
  <si>
    <t>AA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</si>
  <si>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</si>
  <si>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</si>
  <si>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</si>
  <si>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</si>
  <si>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</si>
  <si>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</si>
  <si>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</si>
  <si>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</si>
  <si>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</si>
  <si>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</si>
  <si>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</si>
  <si>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</si>
  <si>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Yes</t>
  </si>
  <si>
    <t xml:space="preserve">Yes </t>
  </si>
  <si>
    <t xml:space="preserve">A </t>
  </si>
  <si>
    <t>LIST OF WILD ANIMAL FARMS IN PROVINCE 1 IN 2016</t>
  </si>
  <si>
    <t>LIST OF WILD ANIMAL FARMS IN PROVINCE 1 IN 2017</t>
  </si>
  <si>
    <t>LIST OF WILD ANIMAL FARMS IN PROVINCE 1 IN 2018</t>
  </si>
  <si>
    <t xml:space="preserve">Ward 1 </t>
  </si>
  <si>
    <t xml:space="preserve">Ward 6 </t>
  </si>
  <si>
    <t xml:space="preserve">Ward 11 </t>
  </si>
  <si>
    <t xml:space="preserve">Ward 16 </t>
  </si>
  <si>
    <t>Commune 1</t>
  </si>
  <si>
    <t>Commune 2</t>
  </si>
  <si>
    <t>Commune 3</t>
  </si>
  <si>
    <t>Commune 4</t>
  </si>
  <si>
    <t>Commune 5</t>
  </si>
  <si>
    <t>Commune 7</t>
  </si>
  <si>
    <t>Commune 8</t>
  </si>
  <si>
    <t>Commune 9</t>
  </si>
  <si>
    <t>Commune 10</t>
  </si>
  <si>
    <t xml:space="preserve">Commune 11 </t>
  </si>
  <si>
    <t>Commune 12</t>
  </si>
  <si>
    <t>Commune 13</t>
  </si>
  <si>
    <t>Commune 14</t>
  </si>
  <si>
    <t>Commune 15</t>
  </si>
  <si>
    <t>Commune 17</t>
  </si>
  <si>
    <t>Commune 18</t>
  </si>
  <si>
    <t>Commune 19</t>
  </si>
  <si>
    <t>Commune 6</t>
  </si>
  <si>
    <t>Commune 11</t>
  </si>
  <si>
    <t>Commune 16</t>
  </si>
  <si>
    <t>Commune 20</t>
  </si>
  <si>
    <t>Commune 21</t>
  </si>
  <si>
    <t>Commune 22</t>
  </si>
  <si>
    <t>Commune 23</t>
  </si>
  <si>
    <t>Commune 24</t>
  </si>
  <si>
    <t>Commune 25</t>
  </si>
  <si>
    <t xml:space="preserve">Township 1 </t>
  </si>
  <si>
    <t xml:space="preserve">Ward 26 </t>
  </si>
  <si>
    <t>Ward 27</t>
  </si>
  <si>
    <t>Ward 28</t>
  </si>
  <si>
    <t>Town 2</t>
  </si>
  <si>
    <t xml:space="preserve">Ward 29 </t>
  </si>
  <si>
    <t>Ward 30</t>
  </si>
  <si>
    <t>Ward 31</t>
  </si>
  <si>
    <t>Ward 32</t>
  </si>
  <si>
    <t>Ward 33</t>
  </si>
  <si>
    <t>Ward 34</t>
  </si>
  <si>
    <t>Ward 35</t>
  </si>
  <si>
    <t>Town 3</t>
  </si>
  <si>
    <t xml:space="preserve">Ward 36 </t>
  </si>
  <si>
    <t xml:space="preserve">Ward 37 </t>
  </si>
  <si>
    <t xml:space="preserve">Ward 38 </t>
  </si>
  <si>
    <t>Ward 39</t>
  </si>
  <si>
    <t>Ward 40</t>
  </si>
  <si>
    <t>Ward 41</t>
  </si>
  <si>
    <t>Commune 26</t>
  </si>
  <si>
    <t>Commune 27</t>
  </si>
  <si>
    <t>Township 2</t>
  </si>
  <si>
    <t>Commune 28</t>
  </si>
  <si>
    <t>Commune 29</t>
  </si>
  <si>
    <t>Commune 30</t>
  </si>
  <si>
    <t>Commune 31</t>
  </si>
  <si>
    <t>Commune 32</t>
  </si>
  <si>
    <t>Commune 33</t>
  </si>
  <si>
    <t>Commune 34</t>
  </si>
  <si>
    <t>Commune 35</t>
  </si>
  <si>
    <t>Commune 36</t>
  </si>
  <si>
    <t>Commune 37</t>
  </si>
  <si>
    <t>Commune 38</t>
  </si>
  <si>
    <t>Township 3</t>
  </si>
  <si>
    <t>Commune 39</t>
  </si>
  <si>
    <t>Commune 40</t>
  </si>
  <si>
    <t>Commune 41</t>
  </si>
  <si>
    <t>Commune 42</t>
  </si>
  <si>
    <t>Commune 43</t>
  </si>
  <si>
    <t>Commune 44</t>
  </si>
  <si>
    <t>Commune 45</t>
  </si>
  <si>
    <t>Commune 46</t>
  </si>
  <si>
    <t>Commune 47</t>
  </si>
  <si>
    <t xml:space="preserve">J </t>
  </si>
  <si>
    <t xml:space="preserve">AF 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</si>
  <si>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</si>
  <si>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</si>
  <si>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</si>
  <si>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</si>
  <si>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</si>
  <si>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</si>
  <si>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</si>
  <si>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</si>
  <si>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</si>
  <si>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</si>
  <si>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</si>
  <si>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</si>
  <si>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 xml:space="preserve">AZ </t>
  </si>
  <si>
    <t>BA</t>
  </si>
  <si>
    <t xml:space="preserve">BA </t>
  </si>
  <si>
    <t>BB</t>
  </si>
  <si>
    <t>BC</t>
  </si>
  <si>
    <t>BD</t>
  </si>
  <si>
    <t>BE</t>
  </si>
  <si>
    <t>BF</t>
  </si>
  <si>
    <t>BG</t>
  </si>
  <si>
    <t>BH</t>
  </si>
  <si>
    <t>BI</t>
  </si>
  <si>
    <t>Town 4</t>
  </si>
  <si>
    <t>BJ</t>
  </si>
  <si>
    <t xml:space="preserve">BJ 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</si>
  <si>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</si>
  <si>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</si>
  <si>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</si>
  <si>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</si>
  <si>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</si>
  <si>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</si>
  <si>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</si>
  <si>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</si>
  <si>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</si>
  <si>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</si>
  <si>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</si>
  <si>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</si>
  <si>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</si>
  <si>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</si>
  <si>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</si>
  <si>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</si>
  <si>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</si>
  <si>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</si>
  <si>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</si>
  <si>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</si>
  <si>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</si>
  <si>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</si>
  <si>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</si>
  <si>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</si>
  <si>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</si>
  <si>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</si>
  <si>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</si>
  <si>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</si>
  <si>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</si>
  <si>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CN</t>
  </si>
  <si>
    <t>CO</t>
  </si>
  <si>
    <t>CP</t>
  </si>
  <si>
    <t>CQ</t>
  </si>
  <si>
    <t>CR</t>
  </si>
  <si>
    <t>CS</t>
  </si>
  <si>
    <t>CT</t>
  </si>
  <si>
    <t>CU</t>
  </si>
  <si>
    <t>CV</t>
  </si>
  <si>
    <t>CW</t>
  </si>
  <si>
    <t>CX</t>
  </si>
  <si>
    <t>CY</t>
  </si>
  <si>
    <t xml:space="preserve">CY </t>
  </si>
  <si>
    <t>CZ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</si>
  <si>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</si>
  <si>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</si>
  <si>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</si>
  <si>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</si>
  <si>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</si>
  <si>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</si>
  <si>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</si>
  <si>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</si>
  <si>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</si>
  <si>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</si>
  <si>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</si>
  <si>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</si>
  <si>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</si>
  <si>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DN</t>
  </si>
  <si>
    <t>DO</t>
  </si>
  <si>
    <t>DP</t>
  </si>
  <si>
    <t>DQ</t>
  </si>
  <si>
    <t>DR</t>
  </si>
  <si>
    <t>DS</t>
  </si>
  <si>
    <t>DT</t>
  </si>
  <si>
    <t>DU</t>
  </si>
  <si>
    <t>DV</t>
  </si>
  <si>
    <t>DW</t>
  </si>
  <si>
    <t>DY</t>
  </si>
  <si>
    <t>DZ</t>
  </si>
  <si>
    <t>EA</t>
  </si>
  <si>
    <t>EB</t>
  </si>
  <si>
    <t>EC</t>
  </si>
  <si>
    <t>ED</t>
  </si>
  <si>
    <t>EE</t>
  </si>
  <si>
    <t>EF</t>
  </si>
  <si>
    <t>EG</t>
  </si>
  <si>
    <t>EH</t>
  </si>
  <si>
    <t>EI</t>
  </si>
  <si>
    <t>EJ</t>
  </si>
  <si>
    <t>EK</t>
  </si>
  <si>
    <t>EL</t>
  </si>
  <si>
    <t>EM</t>
  </si>
  <si>
    <t>EN</t>
  </si>
  <si>
    <t>EO</t>
  </si>
  <si>
    <t>EP</t>
  </si>
  <si>
    <t>EQ</t>
  </si>
  <si>
    <t>ER</t>
  </si>
  <si>
    <t>ES</t>
  </si>
  <si>
    <t>ET</t>
  </si>
  <si>
    <t>EU</t>
  </si>
  <si>
    <t>EV</t>
  </si>
  <si>
    <t>EW</t>
  </si>
  <si>
    <t>EX</t>
  </si>
  <si>
    <t>EY</t>
  </si>
  <si>
    <t>EZ</t>
  </si>
  <si>
    <t>FA</t>
  </si>
  <si>
    <t>FB</t>
  </si>
  <si>
    <t>FC</t>
  </si>
  <si>
    <t>FD</t>
  </si>
  <si>
    <t xml:space="preserve">FD </t>
  </si>
  <si>
    <t>FE</t>
  </si>
  <si>
    <t>FF</t>
  </si>
  <si>
    <t>FG</t>
  </si>
  <si>
    <t>FH</t>
  </si>
  <si>
    <t>FI</t>
  </si>
  <si>
    <t xml:space="preserve">FI </t>
  </si>
  <si>
    <t>FJ</t>
  </si>
  <si>
    <t>FK</t>
  </si>
  <si>
    <t>FL</t>
  </si>
  <si>
    <t>FM</t>
  </si>
  <si>
    <t>FN</t>
  </si>
  <si>
    <t>FO</t>
  </si>
  <si>
    <t>FP</t>
  </si>
  <si>
    <t>FQ</t>
  </si>
  <si>
    <t>FR</t>
  </si>
  <si>
    <t>FS</t>
  </si>
  <si>
    <t>FT</t>
  </si>
  <si>
    <t>FU</t>
  </si>
  <si>
    <t>FV</t>
  </si>
  <si>
    <t>FW</t>
  </si>
  <si>
    <t>FX</t>
  </si>
  <si>
    <t>FY</t>
  </si>
  <si>
    <t>FZ</t>
  </si>
  <si>
    <t>GA</t>
  </si>
  <si>
    <t>GB</t>
  </si>
  <si>
    <t>GC</t>
  </si>
  <si>
    <t>GD</t>
  </si>
  <si>
    <t>GE</t>
  </si>
  <si>
    <t>GF</t>
  </si>
  <si>
    <t>GG</t>
  </si>
  <si>
    <t>GH</t>
  </si>
  <si>
    <t>GI</t>
  </si>
  <si>
    <t>GJ</t>
  </si>
  <si>
    <t>GK</t>
  </si>
  <si>
    <t>GL</t>
  </si>
  <si>
    <t>GM</t>
  </si>
  <si>
    <t>GN</t>
  </si>
  <si>
    <t>GO</t>
  </si>
  <si>
    <t>GP</t>
  </si>
  <si>
    <t>GQ</t>
  </si>
  <si>
    <t>GR</t>
  </si>
  <si>
    <t>GS</t>
  </si>
  <si>
    <t>GT</t>
  </si>
  <si>
    <t>Pilot camp</t>
  </si>
  <si>
    <t>Total: 165 farming facilities,</t>
  </si>
  <si>
    <t>including 79 species = 14,508 animals</t>
  </si>
  <si>
    <t>TOTAL:</t>
  </si>
  <si>
    <t>Total 1</t>
  </si>
  <si>
    <t>Total 2</t>
  </si>
  <si>
    <t>Total 3</t>
  </si>
  <si>
    <t>Total 4</t>
  </si>
  <si>
    <t>Total 5</t>
  </si>
  <si>
    <t>Total 6</t>
  </si>
  <si>
    <t>Total 7</t>
  </si>
  <si>
    <t>Total 8</t>
  </si>
  <si>
    <t>Total 9</t>
  </si>
  <si>
    <t>Total 10</t>
  </si>
  <si>
    <t>Total 11</t>
  </si>
  <si>
    <t>Total 12</t>
  </si>
  <si>
    <t xml:space="preserve"> Total 1,2</t>
  </si>
  <si>
    <t xml:space="preserve"> Total 5, 6</t>
  </si>
  <si>
    <t>Total 7, 8</t>
  </si>
  <si>
    <t>including 87 species = 12,848 animals</t>
  </si>
  <si>
    <t>TOTAL: 147 farming facilities,</t>
  </si>
  <si>
    <t>including 86 species = 7,938 animals</t>
  </si>
  <si>
    <t>TOTAL: 116 farming facilities,</t>
  </si>
  <si>
    <t>TOTAL: 104 farming facilities; 84 species; 7,155 children</t>
  </si>
  <si>
    <t>Note:</t>
  </si>
  <si>
    <t>1. Breeding establishments must fill in all information, other farms do not fill out information in columns 6,7,8,9,10 and 11</t>
  </si>
  <si>
    <t>2. The purpose of rearing is recorded as follows: (T) Commercial; (Z) Zoo, exhibit; (Q) Circus performance; (R) Rescue; (S) Scientific research; (O) Other</t>
  </si>
  <si>
    <t>1. Breeding facilities must fill in all information, other farms do not fill out information in columns 6,7,8,9,10 and 11</t>
  </si>
  <si>
    <t>TOTAL: 90 farming facilities; 81 species; 6,110 animals</t>
  </si>
  <si>
    <t>Non-commercial</t>
  </si>
  <si>
    <t>Domestic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</si>
</sst>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₫_-;\-* #,##0\ _₫_-;_-* &quot;-&quot;??\ _₫_-;_-@_-"/>
  </numFmts>
  <fonts count="44" x14ac:knownFonts="1">
    <font>
      <sz val="11"/>
      <color theme="1"/>
      <name val="Calibri"/>
      <family val="2"/>
      <scheme val="minor"/>
    </font>
    <font>
      <sz val="10"/>
      <name val="VNI-Times"/>
    </font>
    <font>
      <sz val="11"/>
      <name val="VNI-Times"/>
    </font>
    <font>
      <b/>
      <sz val="14"/>
      <name val="Times New Roman"/>
      <family val="1"/>
    </font>
    <font>
      <b/>
      <i/>
      <sz val="1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u/>
      <sz val="10"/>
      <name val="VNI-Times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i/>
      <sz val="14"/>
      <name val="Times New Roman"/>
      <family val="1"/>
    </font>
    <font>
      <b/>
      <i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VNI-Times"/>
    </font>
    <font>
      <b/>
      <i/>
      <u/>
      <sz val="10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b/>
      <i/>
      <sz val="10"/>
      <name val="VNI-Times"/>
    </font>
    <font>
      <sz val="10"/>
      <name val="Times New Roman"/>
      <family val="1"/>
      <charset val="163"/>
    </font>
    <font>
      <b/>
      <i/>
      <sz val="11"/>
      <name val="Times New Roman"/>
      <family val="1"/>
    </font>
    <font>
      <i/>
      <u/>
      <sz val="10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  <charset val="163"/>
    </font>
    <font>
      <b/>
      <sz val="13"/>
      <name val="Times New Roman"/>
      <family val="1"/>
    </font>
    <font>
      <sz val="11"/>
      <name val="Calibri"/>
      <family val="2"/>
      <scheme val="minor"/>
    </font>
    <font>
      <u/>
      <sz val="10"/>
      <color theme="10"/>
      <name val="VNI-Times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Calibri"/>
      <family val="2"/>
      <scheme val="minor"/>
    </font>
    <font>
      <sz val="11"/>
      <color rgb="FF00B050"/>
      <name val="Times New Roman"/>
      <family val="1"/>
    </font>
    <font>
      <b/>
      <i/>
      <sz val="11"/>
      <color theme="1"/>
      <name val="Times New Roman"/>
      <family val="1"/>
    </font>
    <font>
      <sz val="14"/>
      <name val="Times New Roman"/>
      <family val="1"/>
    </font>
    <font>
      <i/>
      <sz val="14"/>
      <color rgb="FF222222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b/>
      <sz val="14"/>
      <name val="Times New Roman"/>
      <family val="1"/>
      <charset val="163"/>
    </font>
  </fonts>
  <fills count="2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9" fillId="0" borderId="0" applyNumberFormat="0" applyFill="0" applyBorder="0" applyAlignment="0" applyProtection="0"/>
    <xf numFmtId="0" fontId="1" fillId="0" borderId="0"/>
    <xf numFmtId="0" fontId="2" fillId="0" borderId="0"/>
  </cellStyleXfs>
  <cellXfs count="439">
    <xf numFmtId="0" fontId="0" fillId="0" borderId="0" xfId="0"/>
    <xf numFmtId="0" fontId="6" fillId="2" borderId="1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10" fillId="0" borderId="0" xfId="2" applyFont="1"/>
    <xf numFmtId="0" fontId="9" fillId="0" borderId="0" xfId="2" applyFont="1"/>
    <xf numFmtId="0" fontId="5" fillId="0" borderId="0" xfId="2" quotePrefix="1" applyFont="1"/>
    <xf numFmtId="0" fontId="12" fillId="0" borderId="0" xfId="2" applyFont="1" applyAlignment="1">
      <alignment horizontal="center" vertical="center"/>
    </xf>
    <xf numFmtId="0" fontId="14" fillId="0" borderId="0" xfId="2" applyFont="1" applyAlignment="1">
      <alignment horizontal="center"/>
    </xf>
    <xf numFmtId="0" fontId="14" fillId="0" borderId="0" xfId="2" applyFont="1"/>
    <xf numFmtId="0" fontId="1" fillId="0" borderId="0" xfId="2"/>
    <xf numFmtId="0" fontId="7" fillId="0" borderId="0" xfId="2" applyFont="1" applyAlignment="1">
      <alignment horizontal="right"/>
    </xf>
    <xf numFmtId="0" fontId="12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9" fillId="0" borderId="0" xfId="2" applyFont="1" applyAlignment="1">
      <alignment horizontal="right"/>
    </xf>
    <xf numFmtId="0" fontId="17" fillId="0" borderId="0" xfId="2" applyFont="1" applyAlignment="1">
      <alignment horizontal="center"/>
    </xf>
    <xf numFmtId="0" fontId="18" fillId="0" borderId="0" xfId="2" applyFont="1"/>
    <xf numFmtId="0" fontId="19" fillId="0" borderId="0" xfId="2" applyFont="1"/>
    <xf numFmtId="0" fontId="9" fillId="0" borderId="0" xfId="2" applyFont="1" applyAlignment="1">
      <alignment horizontal="left"/>
    </xf>
    <xf numFmtId="0" fontId="6" fillId="2" borderId="2" xfId="2" applyFont="1" applyFill="1" applyBorder="1" applyAlignment="1">
      <alignment horizontal="center" vertical="center"/>
    </xf>
    <xf numFmtId="0" fontId="28" fillId="0" borderId="0" xfId="0" applyFont="1"/>
    <xf numFmtId="0" fontId="14" fillId="3" borderId="3" xfId="3" applyFont="1" applyFill="1" applyBorder="1" applyAlignment="1">
      <alignment horizontal="right" vertical="center"/>
    </xf>
    <xf numFmtId="0" fontId="14" fillId="3" borderId="3" xfId="3" applyFont="1" applyFill="1" applyBorder="1" applyAlignment="1">
      <alignment horizontal="center" vertical="center"/>
    </xf>
    <xf numFmtId="0" fontId="14" fillId="4" borderId="3" xfId="3" applyFont="1" applyFill="1" applyBorder="1" applyAlignment="1">
      <alignment horizontal="center" vertical="center" wrapText="1"/>
    </xf>
    <xf numFmtId="0" fontId="18" fillId="4" borderId="3" xfId="3" applyFont="1" applyFill="1" applyBorder="1" applyAlignment="1">
      <alignment horizontal="center" vertical="center" wrapText="1"/>
    </xf>
    <xf numFmtId="0" fontId="14" fillId="4" borderId="3" xfId="3" applyFont="1" applyFill="1" applyBorder="1" applyAlignment="1">
      <alignment horizontal="right" vertical="center"/>
    </xf>
    <xf numFmtId="0" fontId="14" fillId="4" borderId="3" xfId="3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/>
    </xf>
    <xf numFmtId="0" fontId="16" fillId="3" borderId="3" xfId="2" applyFont="1" applyFill="1" applyBorder="1"/>
    <xf numFmtId="0" fontId="20" fillId="3" borderId="3" xfId="2" applyFont="1" applyFill="1" applyBorder="1"/>
    <xf numFmtId="0" fontId="6" fillId="3" borderId="3" xfId="2" applyFont="1" applyFill="1" applyBorder="1"/>
    <xf numFmtId="0" fontId="6" fillId="3" borderId="3" xfId="2" applyFont="1" applyFill="1" applyBorder="1" applyAlignment="1">
      <alignment horizontal="right"/>
    </xf>
    <xf numFmtId="0" fontId="14" fillId="0" borderId="3" xfId="3" applyFont="1" applyBorder="1" applyAlignment="1">
      <alignment horizontal="center"/>
    </xf>
    <xf numFmtId="0" fontId="14" fillId="0" borderId="3" xfId="2" applyFont="1" applyBorder="1"/>
    <xf numFmtId="0" fontId="14" fillId="0" borderId="3" xfId="3" applyFont="1" applyBorder="1" applyAlignment="1">
      <alignment horizontal="left"/>
    </xf>
    <xf numFmtId="0" fontId="18" fillId="5" borderId="3" xfId="3" applyFont="1" applyFill="1" applyBorder="1" applyAlignment="1">
      <alignment horizontal="left"/>
    </xf>
    <xf numFmtId="0" fontId="14" fillId="0" borderId="3" xfId="3" applyFont="1" applyBorder="1"/>
    <xf numFmtId="0" fontId="18" fillId="5" borderId="3" xfId="2" applyFont="1" applyFill="1" applyBorder="1" applyAlignment="1">
      <alignment horizontal="left"/>
    </xf>
    <xf numFmtId="0" fontId="14" fillId="0" borderId="3" xfId="3" applyFont="1" applyBorder="1" applyAlignment="1">
      <alignment horizontal="right"/>
    </xf>
    <xf numFmtId="0" fontId="14" fillId="3" borderId="3" xfId="2" applyFont="1" applyFill="1" applyBorder="1"/>
    <xf numFmtId="0" fontId="18" fillId="3" borderId="3" xfId="2" applyFont="1" applyFill="1" applyBorder="1"/>
    <xf numFmtId="0" fontId="6" fillId="2" borderId="3" xfId="2" applyFont="1" applyFill="1" applyBorder="1"/>
    <xf numFmtId="0" fontId="14" fillId="2" borderId="3" xfId="2" applyFont="1" applyFill="1" applyBorder="1"/>
    <xf numFmtId="0" fontId="18" fillId="2" borderId="3" xfId="2" applyFont="1" applyFill="1" applyBorder="1"/>
    <xf numFmtId="0" fontId="6" fillId="2" borderId="3" xfId="2" applyFont="1" applyFill="1" applyBorder="1" applyAlignment="1">
      <alignment horizontal="right"/>
    </xf>
    <xf numFmtId="0" fontId="14" fillId="2" borderId="3" xfId="2" applyFont="1" applyFill="1" applyBorder="1" applyAlignment="1">
      <alignment horizontal="center"/>
    </xf>
    <xf numFmtId="0" fontId="14" fillId="4" borderId="3" xfId="3" applyFont="1" applyFill="1" applyBorder="1" applyAlignment="1">
      <alignment horizontal="right" vertical="center" wrapText="1"/>
    </xf>
    <xf numFmtId="0" fontId="14" fillId="3" borderId="3" xfId="2" applyFont="1" applyFill="1" applyBorder="1" applyAlignment="1">
      <alignment horizontal="center"/>
    </xf>
    <xf numFmtId="0" fontId="4" fillId="3" borderId="3" xfId="2" applyFont="1" applyFill="1" applyBorder="1"/>
    <xf numFmtId="0" fontId="14" fillId="0" borderId="3" xfId="2" applyFont="1" applyBorder="1" applyAlignment="1">
      <alignment horizontal="right"/>
    </xf>
    <xf numFmtId="0" fontId="2" fillId="0" borderId="3" xfId="3" applyBorder="1"/>
    <xf numFmtId="0" fontId="18" fillId="5" borderId="3" xfId="2" applyFont="1" applyFill="1" applyBorder="1"/>
    <xf numFmtId="0" fontId="21" fillId="0" borderId="3" xfId="2" applyFont="1" applyBorder="1"/>
    <xf numFmtId="0" fontId="14" fillId="2" borderId="4" xfId="2" applyFont="1" applyFill="1" applyBorder="1" applyAlignment="1">
      <alignment horizontal="center"/>
    </xf>
    <xf numFmtId="0" fontId="14" fillId="2" borderId="1" xfId="2" applyFont="1" applyFill="1" applyBorder="1"/>
    <xf numFmtId="0" fontId="18" fillId="2" borderId="1" xfId="2" applyFont="1" applyFill="1" applyBorder="1"/>
    <xf numFmtId="0" fontId="1" fillId="0" borderId="0" xfId="2" applyAlignment="1">
      <alignment horizontal="center"/>
    </xf>
    <xf numFmtId="0" fontId="1" fillId="0" borderId="0" xfId="2" applyAlignment="1">
      <alignment horizontal="right"/>
    </xf>
    <xf numFmtId="0" fontId="6" fillId="0" borderId="0" xfId="2" applyFont="1"/>
    <xf numFmtId="0" fontId="6" fillId="4" borderId="3" xfId="3" applyFont="1" applyFill="1" applyBorder="1" applyAlignment="1">
      <alignment vertical="center" wrapText="1"/>
    </xf>
    <xf numFmtId="0" fontId="14" fillId="0" borderId="3" xfId="2" applyFont="1" applyBorder="1" applyAlignment="1">
      <alignment horizontal="center"/>
    </xf>
    <xf numFmtId="0" fontId="14" fillId="0" borderId="3" xfId="2" applyFont="1" applyBorder="1" applyAlignment="1">
      <alignment horizontal="left"/>
    </xf>
    <xf numFmtId="0" fontId="14" fillId="5" borderId="3" xfId="2" applyFont="1" applyFill="1" applyBorder="1" applyAlignment="1">
      <alignment horizontal="center"/>
    </xf>
    <xf numFmtId="0" fontId="18" fillId="0" borderId="3" xfId="2" applyFont="1" applyBorder="1" applyAlignment="1">
      <alignment horizontal="left"/>
    </xf>
    <xf numFmtId="0" fontId="14" fillId="5" borderId="3" xfId="3" applyFont="1" applyFill="1" applyBorder="1" applyAlignment="1">
      <alignment horizontal="center"/>
    </xf>
    <xf numFmtId="0" fontId="18" fillId="0" borderId="3" xfId="2" applyFont="1" applyBorder="1"/>
    <xf numFmtId="0" fontId="18" fillId="0" borderId="3" xfId="3" applyFont="1" applyBorder="1" applyAlignment="1">
      <alignment horizontal="left"/>
    </xf>
    <xf numFmtId="0" fontId="18" fillId="0" borderId="3" xfId="3" applyFont="1" applyBorder="1"/>
    <xf numFmtId="0" fontId="14" fillId="5" borderId="3" xfId="2" applyFont="1" applyFill="1" applyBorder="1" applyAlignment="1">
      <alignment horizontal="left"/>
    </xf>
    <xf numFmtId="0" fontId="1" fillId="0" borderId="3" xfId="2" applyBorder="1" applyAlignment="1">
      <alignment horizontal="right"/>
    </xf>
    <xf numFmtId="0" fontId="6" fillId="0" borderId="3" xfId="2" applyFont="1" applyBorder="1" applyAlignment="1">
      <alignment horizontal="center"/>
    </xf>
    <xf numFmtId="0" fontId="14" fillId="5" borderId="3" xfId="2" applyFont="1" applyFill="1" applyBorder="1"/>
    <xf numFmtId="0" fontId="14" fillId="5" borderId="3" xfId="3" applyFont="1" applyFill="1" applyBorder="1"/>
    <xf numFmtId="0" fontId="5" fillId="0" borderId="3" xfId="3" applyFont="1" applyBorder="1"/>
    <xf numFmtId="0" fontId="6" fillId="4" borderId="3" xfId="3" applyFont="1" applyFill="1" applyBorder="1" applyAlignment="1">
      <alignment horizontal="center" vertical="center" wrapText="1"/>
    </xf>
    <xf numFmtId="0" fontId="18" fillId="5" borderId="3" xfId="3" applyFont="1" applyFill="1" applyBorder="1"/>
    <xf numFmtId="0" fontId="14" fillId="5" borderId="3" xfId="3" applyFont="1" applyFill="1" applyBorder="1" applyAlignment="1">
      <alignment horizontal="center" vertical="center" wrapText="1"/>
    </xf>
    <xf numFmtId="0" fontId="1" fillId="0" borderId="3" xfId="2" applyBorder="1"/>
    <xf numFmtId="0" fontId="14" fillId="0" borderId="3" xfId="2" applyFont="1" applyBorder="1" applyAlignment="1">
      <alignment vertical="top" wrapText="1"/>
    </xf>
    <xf numFmtId="0" fontId="5" fillId="0" borderId="3" xfId="2" applyFont="1" applyBorder="1" applyAlignment="1">
      <alignment horizontal="right"/>
    </xf>
    <xf numFmtId="0" fontId="14" fillId="5" borderId="3" xfId="3" applyFont="1" applyFill="1" applyBorder="1" applyAlignment="1">
      <alignment horizontal="left"/>
    </xf>
    <xf numFmtId="0" fontId="19" fillId="5" borderId="3" xfId="2" applyFont="1" applyFill="1" applyBorder="1"/>
    <xf numFmtId="0" fontId="6" fillId="2" borderId="3" xfId="2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3" xfId="0" applyFont="1" applyBorder="1" applyAlignment="1">
      <alignment wrapText="1"/>
    </xf>
    <xf numFmtId="0" fontId="6" fillId="6" borderId="3" xfId="0" applyFont="1" applyFill="1" applyBorder="1" applyAlignment="1">
      <alignment horizontal="right"/>
    </xf>
    <xf numFmtId="0" fontId="19" fillId="7" borderId="1" xfId="0" applyFont="1" applyFill="1" applyBorder="1" applyAlignment="1">
      <alignment horizontal="left"/>
    </xf>
    <xf numFmtId="0" fontId="28" fillId="7" borderId="1" xfId="0" applyFont="1" applyFill="1" applyBorder="1" applyAlignment="1">
      <alignment horizontal="left"/>
    </xf>
    <xf numFmtId="0" fontId="5" fillId="0" borderId="7" xfId="0" applyFont="1" applyBorder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right"/>
    </xf>
    <xf numFmtId="0" fontId="6" fillId="6" borderId="7" xfId="0" applyFont="1" applyFill="1" applyBorder="1" applyAlignment="1">
      <alignment horizontal="right"/>
    </xf>
    <xf numFmtId="0" fontId="18" fillId="0" borderId="7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5" fillId="0" borderId="9" xfId="0" applyFont="1" applyBorder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14" fillId="0" borderId="9" xfId="3" applyFont="1" applyBorder="1" applyAlignment="1">
      <alignment horizontal="right"/>
    </xf>
    <xf numFmtId="0" fontId="14" fillId="5" borderId="9" xfId="3" applyFont="1" applyFill="1" applyBorder="1" applyAlignment="1">
      <alignment horizontal="right"/>
    </xf>
    <xf numFmtId="0" fontId="14" fillId="0" borderId="9" xfId="3" applyFont="1" applyBorder="1"/>
    <xf numFmtId="0" fontId="6" fillId="6" borderId="9" xfId="0" applyFont="1" applyFill="1" applyBorder="1" applyAlignment="1">
      <alignment horizontal="right"/>
    </xf>
    <xf numFmtId="0" fontId="18" fillId="5" borderId="9" xfId="0" applyFont="1" applyFill="1" applyBorder="1" applyAlignment="1">
      <alignment horizontal="left"/>
    </xf>
    <xf numFmtId="0" fontId="14" fillId="0" borderId="9" xfId="0" applyFont="1" applyBorder="1"/>
    <xf numFmtId="0" fontId="6" fillId="0" borderId="10" xfId="0" applyFont="1" applyBorder="1" applyAlignment="1">
      <alignment horizontal="center"/>
    </xf>
    <xf numFmtId="0" fontId="4" fillId="0" borderId="3" xfId="3" applyFont="1" applyBorder="1"/>
    <xf numFmtId="0" fontId="18" fillId="5" borderId="3" xfId="0" applyFont="1" applyFill="1" applyBorder="1" applyAlignment="1">
      <alignment horizontal="left"/>
    </xf>
    <xf numFmtId="0" fontId="14" fillId="0" borderId="3" xfId="0" applyFont="1" applyBorder="1"/>
    <xf numFmtId="0" fontId="4" fillId="0" borderId="3" xfId="0" applyFont="1" applyBorder="1"/>
    <xf numFmtId="0" fontId="6" fillId="0" borderId="11" xfId="0" applyFont="1" applyBorder="1" applyAlignment="1">
      <alignment horizontal="center"/>
    </xf>
    <xf numFmtId="0" fontId="14" fillId="0" borderId="7" xfId="3" applyFont="1" applyBorder="1" applyAlignment="1">
      <alignment horizontal="right"/>
    </xf>
    <xf numFmtId="0" fontId="14" fillId="5" borderId="7" xfId="3" applyFont="1" applyFill="1" applyBorder="1" applyAlignment="1">
      <alignment horizontal="right"/>
    </xf>
    <xf numFmtId="0" fontId="14" fillId="0" borderId="7" xfId="3" applyFont="1" applyBorder="1"/>
    <xf numFmtId="0" fontId="18" fillId="5" borderId="7" xfId="0" applyFont="1" applyFill="1" applyBorder="1" applyAlignment="1">
      <alignment horizontal="left"/>
    </xf>
    <xf numFmtId="0" fontId="14" fillId="0" borderId="7" xfId="0" applyFont="1" applyBorder="1"/>
    <xf numFmtId="0" fontId="5" fillId="0" borderId="12" xfId="0" applyFont="1" applyBorder="1" applyAlignment="1">
      <alignment wrapText="1"/>
    </xf>
    <xf numFmtId="0" fontId="5" fillId="0" borderId="12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center" wrapText="1"/>
    </xf>
    <xf numFmtId="0" fontId="14" fillId="0" borderId="12" xfId="3" applyFont="1" applyBorder="1" applyAlignment="1">
      <alignment horizontal="right"/>
    </xf>
    <xf numFmtId="0" fontId="14" fillId="5" borderId="12" xfId="3" applyFont="1" applyFill="1" applyBorder="1" applyAlignment="1">
      <alignment horizontal="right"/>
    </xf>
    <xf numFmtId="0" fontId="6" fillId="6" borderId="12" xfId="0" applyFont="1" applyFill="1" applyBorder="1" applyAlignment="1">
      <alignment horizontal="right"/>
    </xf>
    <xf numFmtId="0" fontId="18" fillId="5" borderId="12" xfId="0" applyFont="1" applyFill="1" applyBorder="1" applyAlignment="1">
      <alignment horizontal="left"/>
    </xf>
    <xf numFmtId="0" fontId="14" fillId="0" borderId="12" xfId="0" applyFont="1" applyBorder="1"/>
    <xf numFmtId="0" fontId="6" fillId="0" borderId="13" xfId="0" applyFont="1" applyBorder="1" applyAlignment="1">
      <alignment horizontal="center"/>
    </xf>
    <xf numFmtId="0" fontId="14" fillId="0" borderId="9" xfId="0" applyFont="1" applyBorder="1" applyAlignment="1">
      <alignment horizontal="right"/>
    </xf>
    <xf numFmtId="0" fontId="18" fillId="5" borderId="9" xfId="3" applyFont="1" applyFill="1" applyBorder="1" applyAlignment="1">
      <alignment horizontal="left"/>
    </xf>
    <xf numFmtId="0" fontId="14" fillId="0" borderId="9" xfId="3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0" fontId="18" fillId="0" borderId="3" xfId="0" applyFont="1" applyBorder="1"/>
    <xf numFmtId="0" fontId="4" fillId="0" borderId="3" xfId="0" applyFont="1" applyBorder="1" applyAlignment="1">
      <alignment horizontal="left"/>
    </xf>
    <xf numFmtId="0" fontId="18" fillId="0" borderId="7" xfId="0" applyFont="1" applyBorder="1"/>
    <xf numFmtId="0" fontId="18" fillId="0" borderId="3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8" fillId="5" borderId="7" xfId="3" applyFont="1" applyFill="1" applyBorder="1" applyAlignment="1">
      <alignment horizontal="left"/>
    </xf>
    <xf numFmtId="0" fontId="14" fillId="0" borderId="7" xfId="3" applyFont="1" applyBorder="1" applyAlignment="1">
      <alignment horizontal="left"/>
    </xf>
    <xf numFmtId="0" fontId="5" fillId="0" borderId="14" xfId="0" applyFont="1" applyBorder="1" applyAlignment="1">
      <alignment wrapText="1"/>
    </xf>
    <xf numFmtId="0" fontId="5" fillId="0" borderId="14" xfId="0" applyFont="1" applyBorder="1" applyAlignment="1">
      <alignment horizontal="center" vertical="center" wrapText="1"/>
    </xf>
    <xf numFmtId="0" fontId="18" fillId="5" borderId="12" xfId="0" applyFont="1" applyFill="1" applyBorder="1"/>
    <xf numFmtId="0" fontId="14" fillId="0" borderId="14" xfId="3" applyFont="1" applyBorder="1"/>
    <xf numFmtId="0" fontId="6" fillId="0" borderId="15" xfId="0" applyFont="1" applyBorder="1" applyAlignment="1">
      <alignment horizontal="center"/>
    </xf>
    <xf numFmtId="0" fontId="18" fillId="0" borderId="12" xfId="0" applyFont="1" applyBorder="1"/>
    <xf numFmtId="0" fontId="14" fillId="0" borderId="12" xfId="3" applyFont="1" applyBorder="1"/>
    <xf numFmtId="14" fontId="5" fillId="0" borderId="12" xfId="0" applyNumberFormat="1" applyFont="1" applyBorder="1" applyAlignment="1">
      <alignment horizontal="right"/>
    </xf>
    <xf numFmtId="0" fontId="14" fillId="0" borderId="0" xfId="1" applyFont="1" applyAlignment="1">
      <alignment horizontal="center"/>
    </xf>
    <xf numFmtId="0" fontId="18" fillId="0" borderId="9" xfId="0" applyFont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4" fillId="0" borderId="12" xfId="0" applyFont="1" applyBorder="1" applyAlignment="1">
      <alignment horizontal="right"/>
    </xf>
    <xf numFmtId="0" fontId="9" fillId="0" borderId="12" xfId="0" applyFont="1" applyBorder="1"/>
    <xf numFmtId="0" fontId="14" fillId="0" borderId="12" xfId="0" applyFont="1" applyBorder="1" applyAlignment="1">
      <alignment horizontal="left"/>
    </xf>
    <xf numFmtId="0" fontId="14" fillId="0" borderId="12" xfId="3" applyFont="1" applyBorder="1" applyAlignment="1">
      <alignment horizontal="left"/>
    </xf>
    <xf numFmtId="0" fontId="14" fillId="5" borderId="9" xfId="0" applyFont="1" applyFill="1" applyBorder="1"/>
    <xf numFmtId="0" fontId="18" fillId="0" borderId="12" xfId="3" applyFont="1" applyBorder="1" applyAlignment="1">
      <alignment horizontal="left"/>
    </xf>
    <xf numFmtId="0" fontId="14" fillId="5" borderId="9" xfId="3" applyFont="1" applyFill="1" applyBorder="1"/>
    <xf numFmtId="0" fontId="14" fillId="5" borderId="9" xfId="0" applyFont="1" applyFill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9" fillId="0" borderId="9" xfId="0" applyFont="1" applyBorder="1"/>
    <xf numFmtId="0" fontId="6" fillId="0" borderId="9" xfId="0" applyFont="1" applyBorder="1" applyAlignment="1">
      <alignment horizontal="center"/>
    </xf>
    <xf numFmtId="0" fontId="18" fillId="5" borderId="12" xfId="3" applyFont="1" applyFill="1" applyBorder="1" applyAlignment="1">
      <alignment horizontal="left"/>
    </xf>
    <xf numFmtId="0" fontId="6" fillId="13" borderId="3" xfId="0" applyFont="1" applyFill="1" applyBorder="1" applyAlignment="1">
      <alignment horizontal="right"/>
    </xf>
    <xf numFmtId="0" fontId="4" fillId="8" borderId="3" xfId="0" applyFont="1" applyFill="1" applyBorder="1" applyAlignment="1">
      <alignment horizontal="left"/>
    </xf>
    <xf numFmtId="0" fontId="6" fillId="8" borderId="3" xfId="0" applyFont="1" applyFill="1" applyBorder="1" applyAlignment="1">
      <alignment horizontal="left"/>
    </xf>
    <xf numFmtId="0" fontId="6" fillId="8" borderId="11" xfId="0" applyFont="1" applyFill="1" applyBorder="1" applyAlignment="1">
      <alignment horizontal="center"/>
    </xf>
    <xf numFmtId="0" fontId="18" fillId="5" borderId="7" xfId="0" applyFont="1" applyFill="1" applyBorder="1"/>
    <xf numFmtId="14" fontId="5" fillId="0" borderId="9" xfId="0" applyNumberFormat="1" applyFont="1" applyBorder="1" applyAlignment="1">
      <alignment horizontal="right"/>
    </xf>
    <xf numFmtId="0" fontId="14" fillId="0" borderId="9" xfId="1" applyFont="1" applyBorder="1" applyAlignment="1">
      <alignment horizontal="center"/>
    </xf>
    <xf numFmtId="0" fontId="18" fillId="0" borderId="9" xfId="3" applyFont="1" applyBorder="1" applyAlignment="1">
      <alignment horizontal="left"/>
    </xf>
    <xf numFmtId="0" fontId="9" fillId="0" borderId="9" xfId="3" applyFont="1" applyBorder="1"/>
    <xf numFmtId="0" fontId="14" fillId="5" borderId="7" xfId="0" applyFont="1" applyFill="1" applyBorder="1" applyAlignment="1">
      <alignment horizontal="right"/>
    </xf>
    <xf numFmtId="0" fontId="14" fillId="0" borderId="12" xfId="1" applyFont="1" applyBorder="1" applyAlignment="1">
      <alignment horizontal="center"/>
    </xf>
    <xf numFmtId="0" fontId="14" fillId="5" borderId="12" xfId="0" applyFont="1" applyFill="1" applyBorder="1" applyAlignment="1">
      <alignment horizontal="right"/>
    </xf>
    <xf numFmtId="0" fontId="18" fillId="0" borderId="9" xfId="0" applyFont="1" applyBorder="1"/>
    <xf numFmtId="0" fontId="18" fillId="0" borderId="12" xfId="3" applyFont="1" applyBorder="1"/>
    <xf numFmtId="0" fontId="23" fillId="0" borderId="7" xfId="0" applyFont="1" applyBorder="1" applyAlignment="1">
      <alignment horizontal="left"/>
    </xf>
    <xf numFmtId="0" fontId="14" fillId="5" borderId="12" xfId="3" applyFont="1" applyFill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5" fillId="0" borderId="16" xfId="0" applyFont="1" applyBorder="1" applyAlignment="1">
      <alignment horizontal="center" wrapText="1"/>
    </xf>
    <xf numFmtId="0" fontId="18" fillId="5" borderId="9" xfId="3" applyFont="1" applyFill="1" applyBorder="1"/>
    <xf numFmtId="0" fontId="5" fillId="0" borderId="9" xfId="3" applyFont="1" applyBorder="1"/>
    <xf numFmtId="0" fontId="5" fillId="0" borderId="10" xfId="0" applyFont="1" applyBorder="1" applyAlignment="1">
      <alignment horizontal="center"/>
    </xf>
    <xf numFmtId="0" fontId="14" fillId="0" borderId="14" xfId="0" applyFont="1" applyBorder="1" applyAlignment="1">
      <alignment horizontal="right"/>
    </xf>
    <xf numFmtId="0" fontId="5" fillId="0" borderId="12" xfId="0" applyFont="1" applyBorder="1"/>
    <xf numFmtId="0" fontId="14" fillId="5" borderId="9" xfId="0" applyFont="1" applyFill="1" applyBorder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14" fillId="0" borderId="17" xfId="3" applyFont="1" applyBorder="1"/>
    <xf numFmtId="0" fontId="18" fillId="9" borderId="3" xfId="0" applyFont="1" applyFill="1" applyBorder="1" applyAlignment="1">
      <alignment horizontal="left"/>
    </xf>
    <xf numFmtId="0" fontId="14" fillId="9" borderId="3" xfId="0" applyFont="1" applyFill="1" applyBorder="1" applyAlignment="1">
      <alignment horizontal="left"/>
    </xf>
    <xf numFmtId="0" fontId="6" fillId="9" borderId="3" xfId="0" applyFont="1" applyFill="1" applyBorder="1" applyAlignment="1">
      <alignment horizontal="left"/>
    </xf>
    <xf numFmtId="0" fontId="6" fillId="9" borderId="11" xfId="0" applyFont="1" applyFill="1" applyBorder="1" applyAlignment="1">
      <alignment horizontal="center"/>
    </xf>
    <xf numFmtId="0" fontId="18" fillId="5" borderId="9" xfId="0" applyFont="1" applyFill="1" applyBorder="1"/>
    <xf numFmtId="0" fontId="4" fillId="0" borderId="3" xfId="3" applyFont="1" applyBorder="1" applyAlignment="1">
      <alignment horizontal="right"/>
    </xf>
    <xf numFmtId="0" fontId="5" fillId="0" borderId="14" xfId="0" applyFont="1" applyBorder="1" applyAlignment="1">
      <alignment horizontal="center" wrapText="1"/>
    </xf>
    <xf numFmtId="0" fontId="18" fillId="5" borderId="14" xfId="0" applyFont="1" applyFill="1" applyBorder="1" applyAlignment="1">
      <alignment horizontal="left"/>
    </xf>
    <xf numFmtId="0" fontId="4" fillId="0" borderId="3" xfId="3" applyFont="1" applyBorder="1" applyAlignment="1">
      <alignment horizontal="left"/>
    </xf>
    <xf numFmtId="0" fontId="14" fillId="0" borderId="7" xfId="0" applyFont="1" applyBorder="1" applyAlignment="1">
      <alignment wrapText="1"/>
    </xf>
    <xf numFmtId="0" fontId="24" fillId="0" borderId="12" xfId="0" applyFont="1" applyBorder="1"/>
    <xf numFmtId="0" fontId="5" fillId="0" borderId="18" xfId="0" applyFont="1" applyBorder="1"/>
    <xf numFmtId="0" fontId="5" fillId="0" borderId="14" xfId="0" applyFont="1" applyBorder="1" applyAlignment="1">
      <alignment vertical="top" wrapText="1"/>
    </xf>
    <xf numFmtId="0" fontId="24" fillId="0" borderId="12" xfId="3" applyFont="1" applyBorder="1"/>
    <xf numFmtId="0" fontId="18" fillId="0" borderId="9" xfId="3" applyFont="1" applyBorder="1"/>
    <xf numFmtId="0" fontId="14" fillId="0" borderId="9" xfId="0" applyFont="1" applyBorder="1" applyAlignment="1">
      <alignment wrapText="1"/>
    </xf>
    <xf numFmtId="0" fontId="18" fillId="5" borderId="12" xfId="3" applyFont="1" applyFill="1" applyBorder="1"/>
    <xf numFmtId="0" fontId="14" fillId="5" borderId="12" xfId="3" applyFont="1" applyFill="1" applyBorder="1"/>
    <xf numFmtId="0" fontId="14" fillId="0" borderId="14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18" fillId="0" borderId="12" xfId="0" applyFont="1" applyBorder="1" applyAlignment="1">
      <alignment horizontal="left"/>
    </xf>
    <xf numFmtId="0" fontId="9" fillId="0" borderId="12" xfId="3" applyFont="1" applyBorder="1"/>
    <xf numFmtId="0" fontId="14" fillId="0" borderId="12" xfId="3" applyFont="1" applyBorder="1" applyAlignment="1">
      <alignment horizontal="center"/>
    </xf>
    <xf numFmtId="0" fontId="18" fillId="10" borderId="3" xfId="0" applyFont="1" applyFill="1" applyBorder="1" applyAlignment="1">
      <alignment horizontal="left"/>
    </xf>
    <xf numFmtId="0" fontId="14" fillId="10" borderId="3" xfId="0" applyFont="1" applyFill="1" applyBorder="1" applyAlignment="1">
      <alignment horizontal="left"/>
    </xf>
    <xf numFmtId="0" fontId="6" fillId="10" borderId="3" xfId="0" applyFont="1" applyFill="1" applyBorder="1" applyAlignment="1">
      <alignment horizontal="left"/>
    </xf>
    <xf numFmtId="0" fontId="6" fillId="10" borderId="11" xfId="0" applyFont="1" applyFill="1" applyBorder="1" applyAlignment="1">
      <alignment horizontal="center"/>
    </xf>
    <xf numFmtId="0" fontId="4" fillId="0" borderId="9" xfId="3" applyFont="1" applyBorder="1" applyAlignment="1">
      <alignment horizontal="right"/>
    </xf>
    <xf numFmtId="0" fontId="4" fillId="0" borderId="9" xfId="3" applyFont="1" applyBorder="1" applyAlignment="1">
      <alignment horizontal="left"/>
    </xf>
    <xf numFmtId="0" fontId="24" fillId="5" borderId="9" xfId="3" applyFont="1" applyFill="1" applyBorder="1" applyAlignment="1">
      <alignment horizontal="left"/>
    </xf>
    <xf numFmtId="0" fontId="5" fillId="0" borderId="9" xfId="0" applyFont="1" applyBorder="1"/>
    <xf numFmtId="0" fontId="25" fillId="0" borderId="10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7" xfId="0" applyFont="1" applyBorder="1" applyAlignment="1">
      <alignment horizontal="left"/>
    </xf>
    <xf numFmtId="0" fontId="22" fillId="0" borderId="3" xfId="0" applyFont="1" applyBorder="1" applyAlignment="1">
      <alignment horizontal="right"/>
    </xf>
    <xf numFmtId="0" fontId="6" fillId="14" borderId="3" xfId="0" applyFont="1" applyFill="1" applyBorder="1" applyAlignment="1">
      <alignment horizontal="right"/>
    </xf>
    <xf numFmtId="0" fontId="18" fillId="11" borderId="3" xfId="0" applyFont="1" applyFill="1" applyBorder="1" applyAlignment="1">
      <alignment horizontal="left"/>
    </xf>
    <xf numFmtId="0" fontId="14" fillId="11" borderId="3" xfId="0" applyFont="1" applyFill="1" applyBorder="1" applyAlignment="1">
      <alignment horizontal="left"/>
    </xf>
    <xf numFmtId="0" fontId="6" fillId="11" borderId="3" xfId="0" applyFont="1" applyFill="1" applyBorder="1" applyAlignment="1">
      <alignment horizontal="left"/>
    </xf>
    <xf numFmtId="0" fontId="6" fillId="11" borderId="11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14" fontId="14" fillId="0" borderId="12" xfId="0" applyNumberFormat="1" applyFont="1" applyBorder="1" applyAlignment="1">
      <alignment wrapText="1"/>
    </xf>
    <xf numFmtId="0" fontId="14" fillId="0" borderId="17" xfId="0" applyFont="1" applyBorder="1" applyAlignment="1">
      <alignment horizontal="center"/>
    </xf>
    <xf numFmtId="0" fontId="14" fillId="0" borderId="14" xfId="0" applyFont="1" applyBorder="1"/>
    <xf numFmtId="0" fontId="14" fillId="5" borderId="12" xfId="0" applyFont="1" applyFill="1" applyBorder="1" applyAlignment="1">
      <alignment horizontal="left"/>
    </xf>
    <xf numFmtId="0" fontId="5" fillId="0" borderId="3" xfId="0" applyFont="1" applyBorder="1" applyAlignment="1">
      <alignment horizontal="center" wrapText="1"/>
    </xf>
    <xf numFmtId="0" fontId="6" fillId="15" borderId="3" xfId="0" applyFont="1" applyFill="1" applyBorder="1" applyAlignment="1">
      <alignment horizontal="right"/>
    </xf>
    <xf numFmtId="0" fontId="18" fillId="2" borderId="3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center"/>
    </xf>
    <xf numFmtId="0" fontId="18" fillId="0" borderId="7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9" xfId="0" applyFont="1" applyBorder="1" applyAlignment="1">
      <alignment horizontal="left"/>
    </xf>
    <xf numFmtId="0" fontId="6" fillId="0" borderId="22" xfId="0" applyFont="1" applyBorder="1" applyAlignment="1">
      <alignment horizontal="center"/>
    </xf>
    <xf numFmtId="0" fontId="5" fillId="0" borderId="12" xfId="0" applyFont="1" applyBorder="1" applyAlignment="1">
      <alignment horizontal="right" vertical="center" wrapText="1"/>
    </xf>
    <xf numFmtId="0" fontId="6" fillId="16" borderId="3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11" xfId="0" applyFont="1" applyFill="1" applyBorder="1" applyAlignment="1">
      <alignment horizontal="center"/>
    </xf>
    <xf numFmtId="0" fontId="18" fillId="5" borderId="7" xfId="3" applyFont="1" applyFill="1" applyBorder="1"/>
    <xf numFmtId="0" fontId="5" fillId="0" borderId="7" xfId="0" applyFont="1" applyBorder="1" applyAlignment="1">
      <alignment horizontal="right" vertical="center" wrapText="1"/>
    </xf>
    <xf numFmtId="0" fontId="24" fillId="5" borderId="7" xfId="0" applyFont="1" applyFill="1" applyBorder="1"/>
    <xf numFmtId="0" fontId="5" fillId="0" borderId="7" xfId="0" applyFont="1" applyBorder="1"/>
    <xf numFmtId="0" fontId="14" fillId="5" borderId="12" xfId="0" applyFont="1" applyFill="1" applyBorder="1"/>
    <xf numFmtId="0" fontId="5" fillId="0" borderId="9" xfId="0" applyFont="1" applyBorder="1" applyAlignment="1">
      <alignment horizontal="right" vertical="center" wrapText="1"/>
    </xf>
    <xf numFmtId="0" fontId="6" fillId="17" borderId="3" xfId="0" applyFont="1" applyFill="1" applyBorder="1" applyAlignment="1">
      <alignment horizontal="right"/>
    </xf>
    <xf numFmtId="0" fontId="4" fillId="12" borderId="3" xfId="0" applyFont="1" applyFill="1" applyBorder="1" applyAlignment="1">
      <alignment horizontal="left"/>
    </xf>
    <xf numFmtId="0" fontId="6" fillId="12" borderId="3" xfId="0" applyFont="1" applyFill="1" applyBorder="1" applyAlignment="1">
      <alignment horizontal="left"/>
    </xf>
    <xf numFmtId="0" fontId="6" fillId="12" borderId="11" xfId="0" applyFont="1" applyFill="1" applyBorder="1" applyAlignment="1">
      <alignment horizontal="center"/>
    </xf>
    <xf numFmtId="0" fontId="28" fillId="0" borderId="13" xfId="0" applyFont="1" applyBorder="1"/>
    <xf numFmtId="0" fontId="6" fillId="18" borderId="3" xfId="0" applyFont="1" applyFill="1" applyBorder="1" applyAlignment="1">
      <alignment horizontal="right"/>
    </xf>
    <xf numFmtId="0" fontId="4" fillId="10" borderId="3" xfId="0" applyFont="1" applyFill="1" applyBorder="1" applyAlignment="1">
      <alignment horizontal="left"/>
    </xf>
    <xf numFmtId="0" fontId="6" fillId="0" borderId="9" xfId="0" applyFont="1" applyBorder="1" applyAlignment="1">
      <alignment horizontal="right"/>
    </xf>
    <xf numFmtId="0" fontId="4" fillId="0" borderId="9" xfId="0" applyFont="1" applyBorder="1"/>
    <xf numFmtId="0" fontId="18" fillId="5" borderId="3" xfId="0" applyFont="1" applyFill="1" applyBorder="1"/>
    <xf numFmtId="0" fontId="24" fillId="0" borderId="9" xfId="3" applyFont="1" applyBorder="1"/>
    <xf numFmtId="0" fontId="5" fillId="0" borderId="12" xfId="0" applyFont="1" applyBorder="1" applyAlignment="1">
      <alignment horizontal="left"/>
    </xf>
    <xf numFmtId="0" fontId="14" fillId="0" borderId="16" xfId="0" applyFont="1" applyBorder="1"/>
    <xf numFmtId="0" fontId="14" fillId="5" borderId="7" xfId="0" applyFont="1" applyFill="1" applyBorder="1" applyAlignment="1">
      <alignment horizontal="left"/>
    </xf>
    <xf numFmtId="0" fontId="5" fillId="0" borderId="12" xfId="3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3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13" xfId="3" applyFont="1" applyBorder="1" applyAlignment="1">
      <alignment horizontal="center"/>
    </xf>
    <xf numFmtId="0" fontId="6" fillId="0" borderId="13" xfId="0" applyFont="1" applyBorder="1" applyAlignment="1">
      <alignment horizontal="right"/>
    </xf>
    <xf numFmtId="0" fontId="14" fillId="0" borderId="9" xfId="0" applyFont="1" applyBorder="1" applyAlignment="1">
      <alignment horizontal="center" vertical="center" wrapText="1"/>
    </xf>
    <xf numFmtId="14" fontId="14" fillId="0" borderId="9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/>
    </xf>
    <xf numFmtId="0" fontId="4" fillId="6" borderId="3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/>
    </xf>
    <xf numFmtId="0" fontId="6" fillId="6" borderId="11" xfId="0" applyFont="1" applyFill="1" applyBorder="1" applyAlignment="1">
      <alignment horizontal="center"/>
    </xf>
    <xf numFmtId="0" fontId="25" fillId="0" borderId="0" xfId="0" applyFont="1" applyAlignment="1">
      <alignment horizontal="center" wrapText="1"/>
    </xf>
    <xf numFmtId="0" fontId="27" fillId="0" borderId="0" xfId="0" applyFont="1"/>
    <xf numFmtId="0" fontId="32" fillId="0" borderId="0" xfId="0" applyFont="1" applyAlignment="1">
      <alignment wrapText="1"/>
    </xf>
    <xf numFmtId="0" fontId="33" fillId="0" borderId="0" xfId="0" applyFont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right"/>
    </xf>
    <xf numFmtId="0" fontId="14" fillId="0" borderId="3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34" fillId="0" borderId="11" xfId="0" applyFont="1" applyBorder="1"/>
    <xf numFmtId="0" fontId="14" fillId="0" borderId="3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wrapText="1"/>
    </xf>
    <xf numFmtId="0" fontId="14" fillId="0" borderId="27" xfId="0" applyFont="1" applyBorder="1" applyAlignment="1">
      <alignment wrapText="1"/>
    </xf>
    <xf numFmtId="0" fontId="14" fillId="0" borderId="3" xfId="0" applyFont="1" applyBorder="1" applyAlignment="1">
      <alignment horizontal="center"/>
    </xf>
    <xf numFmtId="14" fontId="14" fillId="0" borderId="3" xfId="0" applyNumberFormat="1" applyFont="1" applyBorder="1" applyAlignment="1">
      <alignment wrapText="1"/>
    </xf>
    <xf numFmtId="0" fontId="14" fillId="0" borderId="3" xfId="1" applyFont="1" applyFill="1" applyBorder="1" applyAlignment="1">
      <alignment horizontal="center"/>
    </xf>
    <xf numFmtId="14" fontId="14" fillId="0" borderId="3" xfId="0" applyNumberFormat="1" applyFont="1" applyBorder="1" applyAlignment="1">
      <alignment horizontal="right"/>
    </xf>
    <xf numFmtId="0" fontId="14" fillId="0" borderId="3" xfId="0" applyFont="1" applyBorder="1" applyAlignment="1">
      <alignment vertical="top" wrapText="1"/>
    </xf>
    <xf numFmtId="0" fontId="14" fillId="0" borderId="11" xfId="0" applyFont="1" applyBorder="1" applyAlignment="1">
      <alignment horizontal="center"/>
    </xf>
    <xf numFmtId="0" fontId="35" fillId="0" borderId="0" xfId="0" applyFont="1" applyAlignment="1">
      <alignment wrapText="1"/>
    </xf>
    <xf numFmtId="0" fontId="34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14" fillId="0" borderId="1" xfId="0" applyFont="1" applyBorder="1" applyAlignment="1">
      <alignment wrapText="1"/>
    </xf>
    <xf numFmtId="0" fontId="14" fillId="0" borderId="28" xfId="0" applyFont="1" applyBorder="1" applyAlignment="1">
      <alignment wrapText="1"/>
    </xf>
    <xf numFmtId="0" fontId="0" fillId="0" borderId="0" xfId="0" applyAlignment="1">
      <alignment horizontal="left"/>
    </xf>
    <xf numFmtId="0" fontId="36" fillId="0" borderId="0" xfId="0" applyFont="1" applyAlignment="1">
      <alignment wrapText="1"/>
    </xf>
    <xf numFmtId="0" fontId="6" fillId="0" borderId="29" xfId="3" applyFont="1" applyBorder="1" applyAlignment="1">
      <alignment horizontal="center"/>
    </xf>
    <xf numFmtId="0" fontId="26" fillId="0" borderId="23" xfId="3" applyFont="1" applyBorder="1"/>
    <xf numFmtId="0" fontId="14" fillId="0" borderId="23" xfId="3" applyFont="1" applyBorder="1" applyAlignment="1">
      <alignment horizontal="left"/>
    </xf>
    <xf numFmtId="0" fontId="18" fillId="0" borderId="23" xfId="0" applyFont="1" applyBorder="1"/>
    <xf numFmtId="0" fontId="14" fillId="0" borderId="23" xfId="3" applyFont="1" applyBorder="1" applyAlignment="1">
      <alignment horizontal="right"/>
    </xf>
    <xf numFmtId="0" fontId="14" fillId="0" borderId="23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right"/>
    </xf>
    <xf numFmtId="0" fontId="14" fillId="0" borderId="32" xfId="3" applyFont="1" applyBorder="1" applyAlignment="1">
      <alignment horizontal="left"/>
    </xf>
    <xf numFmtId="0" fontId="18" fillId="0" borderId="32" xfId="3" applyFont="1" applyBorder="1" applyAlignment="1">
      <alignment horizontal="left"/>
    </xf>
    <xf numFmtId="0" fontId="14" fillId="0" borderId="32" xfId="3" applyFont="1" applyBorder="1" applyAlignment="1">
      <alignment horizontal="right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/>
    </xf>
    <xf numFmtId="0" fontId="6" fillId="19" borderId="3" xfId="0" applyFont="1" applyFill="1" applyBorder="1" applyAlignment="1">
      <alignment horizontal="left"/>
    </xf>
    <xf numFmtId="0" fontId="4" fillId="19" borderId="3" xfId="0" applyFont="1" applyFill="1" applyBorder="1" applyAlignment="1">
      <alignment horizontal="left"/>
    </xf>
    <xf numFmtId="0" fontId="6" fillId="19" borderId="3" xfId="0" applyFont="1" applyFill="1" applyBorder="1" applyAlignment="1">
      <alignment horizontal="right"/>
    </xf>
    <xf numFmtId="0" fontId="14" fillId="19" borderId="3" xfId="0" applyFont="1" applyFill="1" applyBorder="1" applyAlignment="1">
      <alignment horizontal="center" vertical="center" wrapText="1"/>
    </xf>
    <xf numFmtId="0" fontId="14" fillId="19" borderId="27" xfId="0" applyFont="1" applyFill="1" applyBorder="1" applyAlignment="1">
      <alignment horizontal="center" vertical="center" wrapText="1"/>
    </xf>
    <xf numFmtId="0" fontId="6" fillId="19" borderId="32" xfId="0" applyFont="1" applyFill="1" applyBorder="1" applyAlignment="1">
      <alignment horizontal="right"/>
    </xf>
    <xf numFmtId="0" fontId="6" fillId="19" borderId="23" xfId="0" applyFont="1" applyFill="1" applyBorder="1" applyAlignment="1">
      <alignment horizontal="right"/>
    </xf>
    <xf numFmtId="0" fontId="33" fillId="0" borderId="24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" fillId="20" borderId="3" xfId="0" applyFont="1" applyFill="1" applyBorder="1" applyAlignment="1">
      <alignment horizontal="center" vertical="center" wrapText="1"/>
    </xf>
    <xf numFmtId="0" fontId="3" fillId="21" borderId="3" xfId="0" applyFont="1" applyFill="1" applyBorder="1" applyAlignment="1">
      <alignment horizontal="center" vertical="center" wrapText="1"/>
    </xf>
    <xf numFmtId="0" fontId="15" fillId="20" borderId="3" xfId="0" applyFont="1" applyFill="1" applyBorder="1" applyAlignment="1">
      <alignment horizontal="center" vertical="center" wrapText="1"/>
    </xf>
    <xf numFmtId="0" fontId="15" fillId="21" borderId="3" xfId="0" applyFont="1" applyFill="1" applyBorder="1" applyAlignment="1">
      <alignment horizontal="center" vertical="center" wrapText="1"/>
    </xf>
    <xf numFmtId="0" fontId="3" fillId="21" borderId="34" xfId="0" applyFont="1" applyFill="1" applyBorder="1" applyAlignment="1">
      <alignment vertical="center" wrapText="1"/>
    </xf>
    <xf numFmtId="0" fontId="3" fillId="20" borderId="35" xfId="0" applyFont="1" applyFill="1" applyBorder="1" applyAlignment="1">
      <alignment vertical="center" wrapText="1"/>
    </xf>
    <xf numFmtId="0" fontId="3" fillId="21" borderId="35" xfId="0" applyFont="1" applyFill="1" applyBorder="1" applyAlignment="1">
      <alignment vertical="center" wrapText="1"/>
    </xf>
    <xf numFmtId="0" fontId="3" fillId="20" borderId="36" xfId="0" applyFont="1" applyFill="1" applyBorder="1" applyAlignment="1">
      <alignment vertical="center" wrapText="1"/>
    </xf>
    <xf numFmtId="0" fontId="37" fillId="21" borderId="3" xfId="0" applyFont="1" applyFill="1" applyBorder="1" applyAlignment="1">
      <alignment horizontal="center" vertical="center" wrapText="1"/>
    </xf>
    <xf numFmtId="0" fontId="37" fillId="21" borderId="3" xfId="0" applyFont="1" applyFill="1" applyBorder="1" applyAlignment="1">
      <alignment vertical="center" wrapText="1"/>
    </xf>
    <xf numFmtId="0" fontId="12" fillId="21" borderId="3" xfId="0" applyFont="1" applyFill="1" applyBorder="1" applyAlignment="1">
      <alignment vertical="center" wrapText="1"/>
    </xf>
    <xf numFmtId="14" fontId="37" fillId="21" borderId="3" xfId="0" applyNumberFormat="1" applyFont="1" applyFill="1" applyBorder="1" applyAlignment="1">
      <alignment horizontal="center" vertical="center" wrapText="1"/>
    </xf>
    <xf numFmtId="0" fontId="13" fillId="21" borderId="35" xfId="0" applyFont="1" applyFill="1" applyBorder="1" applyAlignment="1">
      <alignment vertical="center" wrapText="1"/>
    </xf>
    <xf numFmtId="0" fontId="3" fillId="21" borderId="36" xfId="0" applyFont="1" applyFill="1" applyBorder="1" applyAlignment="1">
      <alignment vertical="center" wrapText="1"/>
    </xf>
    <xf numFmtId="0" fontId="37" fillId="21" borderId="3" xfId="0" applyFont="1" applyFill="1" applyBorder="1" applyAlignment="1">
      <alignment horizontal="left" vertical="center" wrapText="1"/>
    </xf>
    <xf numFmtId="0" fontId="38" fillId="21" borderId="3" xfId="0" applyFont="1" applyFill="1" applyBorder="1" applyAlignment="1">
      <alignment horizontal="left" vertical="center" wrapText="1"/>
    </xf>
    <xf numFmtId="0" fontId="37" fillId="21" borderId="9" xfId="0" applyFont="1" applyFill="1" applyBorder="1" applyAlignment="1">
      <alignment vertical="center" wrapText="1"/>
    </xf>
    <xf numFmtId="0" fontId="12" fillId="21" borderId="9" xfId="0" applyFont="1" applyFill="1" applyBorder="1" applyAlignment="1">
      <alignment vertical="center" wrapText="1"/>
    </xf>
    <xf numFmtId="0" fontId="37" fillId="21" borderId="9" xfId="0" applyFont="1" applyFill="1" applyBorder="1" applyAlignment="1">
      <alignment horizontal="center" vertical="center" wrapText="1"/>
    </xf>
    <xf numFmtId="14" fontId="37" fillId="21" borderId="9" xfId="0" applyNumberFormat="1" applyFont="1" applyFill="1" applyBorder="1" applyAlignment="1">
      <alignment vertical="center" wrapText="1"/>
    </xf>
    <xf numFmtId="0" fontId="37" fillId="21" borderId="12" xfId="0" applyFont="1" applyFill="1" applyBorder="1" applyAlignment="1">
      <alignment vertical="center" wrapText="1"/>
    </xf>
    <xf numFmtId="0" fontId="12" fillId="21" borderId="12" xfId="0" applyFont="1" applyFill="1" applyBorder="1" applyAlignment="1">
      <alignment vertical="center" wrapText="1"/>
    </xf>
    <xf numFmtId="0" fontId="37" fillId="21" borderId="12" xfId="0" applyFont="1" applyFill="1" applyBorder="1" applyAlignment="1">
      <alignment horizontal="center" vertical="center" wrapText="1"/>
    </xf>
    <xf numFmtId="14" fontId="37" fillId="21" borderId="12" xfId="0" applyNumberFormat="1" applyFont="1" applyFill="1" applyBorder="1" applyAlignment="1">
      <alignment vertical="center" wrapText="1"/>
    </xf>
    <xf numFmtId="0" fontId="37" fillId="21" borderId="7" xfId="0" applyFont="1" applyFill="1" applyBorder="1" applyAlignment="1">
      <alignment vertical="center" wrapText="1"/>
    </xf>
    <xf numFmtId="0" fontId="12" fillId="21" borderId="7" xfId="0" applyFont="1" applyFill="1" applyBorder="1" applyAlignment="1">
      <alignment vertical="center" wrapText="1"/>
    </xf>
    <xf numFmtId="0" fontId="37" fillId="21" borderId="7" xfId="0" applyFont="1" applyFill="1" applyBorder="1" applyAlignment="1">
      <alignment horizontal="center" vertical="center" wrapText="1"/>
    </xf>
    <xf numFmtId="0" fontId="37" fillId="21" borderId="37" xfId="0" applyFont="1" applyFill="1" applyBorder="1" applyAlignment="1">
      <alignment vertical="center" wrapText="1"/>
    </xf>
    <xf numFmtId="0" fontId="12" fillId="21" borderId="37" xfId="0" applyFont="1" applyFill="1" applyBorder="1" applyAlignment="1">
      <alignment vertical="center" wrapText="1"/>
    </xf>
    <xf numFmtId="0" fontId="37" fillId="21" borderId="37" xfId="0" applyFont="1" applyFill="1" applyBorder="1" applyAlignment="1">
      <alignment horizontal="center" vertical="center" wrapText="1"/>
    </xf>
    <xf numFmtId="14" fontId="37" fillId="21" borderId="37" xfId="0" applyNumberFormat="1" applyFont="1" applyFill="1" applyBorder="1" applyAlignment="1">
      <alignment horizontal="center" vertical="center" wrapText="1"/>
    </xf>
    <xf numFmtId="0" fontId="37" fillId="21" borderId="38" xfId="0" applyFont="1" applyFill="1" applyBorder="1" applyAlignment="1">
      <alignment vertical="center" wrapText="1"/>
    </xf>
    <xf numFmtId="0" fontId="12" fillId="21" borderId="38" xfId="0" applyFont="1" applyFill="1" applyBorder="1" applyAlignment="1">
      <alignment vertical="center" wrapText="1"/>
    </xf>
    <xf numFmtId="0" fontId="37" fillId="21" borderId="38" xfId="0" applyFont="1" applyFill="1" applyBorder="1" applyAlignment="1">
      <alignment horizontal="center" vertical="center" wrapText="1"/>
    </xf>
    <xf numFmtId="0" fontId="37" fillId="21" borderId="35" xfId="0" applyFont="1" applyFill="1" applyBorder="1" applyAlignment="1">
      <alignment vertical="center" wrapText="1"/>
    </xf>
    <xf numFmtId="0" fontId="12" fillId="21" borderId="35" xfId="0" applyFont="1" applyFill="1" applyBorder="1" applyAlignment="1">
      <alignment vertical="center" wrapText="1"/>
    </xf>
    <xf numFmtId="0" fontId="37" fillId="21" borderId="35" xfId="0" applyFont="1" applyFill="1" applyBorder="1" applyAlignment="1">
      <alignment horizontal="center" vertical="center" wrapText="1"/>
    </xf>
    <xf numFmtId="0" fontId="37" fillId="21" borderId="36" xfId="0" applyFont="1" applyFill="1" applyBorder="1" applyAlignment="1">
      <alignment horizontal="center" vertical="center" wrapText="1"/>
    </xf>
    <xf numFmtId="14" fontId="37" fillId="21" borderId="9" xfId="0" applyNumberFormat="1" applyFont="1" applyFill="1" applyBorder="1" applyAlignment="1">
      <alignment horizontal="center" vertical="center" wrapText="1"/>
    </xf>
    <xf numFmtId="0" fontId="37" fillId="21" borderId="39" xfId="0" applyFont="1" applyFill="1" applyBorder="1" applyAlignment="1">
      <alignment horizontal="center" vertical="center" wrapText="1"/>
    </xf>
    <xf numFmtId="14" fontId="37" fillId="21" borderId="12" xfId="0" applyNumberFormat="1" applyFont="1" applyFill="1" applyBorder="1" applyAlignment="1">
      <alignment horizontal="center" vertical="center" wrapText="1"/>
    </xf>
    <xf numFmtId="0" fontId="39" fillId="21" borderId="34" xfId="0" applyFont="1" applyFill="1" applyBorder="1" applyAlignment="1">
      <alignment vertical="center" wrapText="1"/>
    </xf>
    <xf numFmtId="0" fontId="39" fillId="21" borderId="35" xfId="0" applyFont="1" applyFill="1" applyBorder="1" applyAlignment="1">
      <alignment vertical="center" wrapText="1"/>
    </xf>
    <xf numFmtId="0" fontId="40" fillId="21" borderId="35" xfId="0" applyFont="1" applyFill="1" applyBorder="1" applyAlignment="1">
      <alignment vertical="center" wrapText="1"/>
    </xf>
    <xf numFmtId="0" fontId="39" fillId="21" borderId="36" xfId="0" applyFont="1" applyFill="1" applyBorder="1" applyAlignment="1">
      <alignment vertical="center" wrapText="1"/>
    </xf>
    <xf numFmtId="14" fontId="37" fillId="21" borderId="37" xfId="0" applyNumberFormat="1" applyFont="1" applyFill="1" applyBorder="1" applyAlignment="1">
      <alignment vertical="center" wrapText="1"/>
    </xf>
    <xf numFmtId="0" fontId="37" fillId="15" borderId="12" xfId="0" applyFont="1" applyFill="1" applyBorder="1" applyAlignment="1">
      <alignment horizontal="center" vertical="center" wrapText="1"/>
    </xf>
    <xf numFmtId="0" fontId="37" fillId="21" borderId="40" xfId="0" applyFont="1" applyFill="1" applyBorder="1" applyAlignment="1">
      <alignment vertical="center" wrapText="1"/>
    </xf>
    <xf numFmtId="0" fontId="12" fillId="21" borderId="40" xfId="0" applyFont="1" applyFill="1" applyBorder="1" applyAlignment="1">
      <alignment vertical="center" wrapText="1"/>
    </xf>
    <xf numFmtId="0" fontId="37" fillId="21" borderId="40" xfId="0" applyFont="1" applyFill="1" applyBorder="1" applyAlignment="1">
      <alignment horizontal="center" vertical="center" wrapText="1"/>
    </xf>
    <xf numFmtId="14" fontId="37" fillId="21" borderId="40" xfId="0" applyNumberFormat="1" applyFont="1" applyFill="1" applyBorder="1" applyAlignment="1">
      <alignment vertical="center" wrapText="1"/>
    </xf>
    <xf numFmtId="0" fontId="41" fillId="21" borderId="37" xfId="0" applyFont="1" applyFill="1" applyBorder="1" applyAlignment="1">
      <alignment vertical="center" wrapText="1"/>
    </xf>
    <xf numFmtId="0" fontId="37" fillId="15" borderId="37" xfId="0" applyFont="1" applyFill="1" applyBorder="1" applyAlignment="1">
      <alignment horizontal="center" vertical="center" wrapText="1"/>
    </xf>
    <xf numFmtId="0" fontId="41" fillId="21" borderId="38" xfId="0" applyFont="1" applyFill="1" applyBorder="1" applyAlignment="1">
      <alignment vertical="center" wrapText="1"/>
    </xf>
    <xf numFmtId="14" fontId="37" fillId="21" borderId="38" xfId="0" applyNumberFormat="1" applyFont="1" applyFill="1" applyBorder="1" applyAlignment="1">
      <alignment vertical="center" wrapText="1"/>
    </xf>
    <xf numFmtId="0" fontId="41" fillId="21" borderId="3" xfId="0" applyFont="1" applyFill="1" applyBorder="1" applyAlignment="1">
      <alignment vertical="center" wrapText="1"/>
    </xf>
    <xf numFmtId="14" fontId="37" fillId="21" borderId="3" xfId="0" applyNumberFormat="1" applyFont="1" applyFill="1" applyBorder="1" applyAlignment="1">
      <alignment vertical="center" wrapText="1"/>
    </xf>
    <xf numFmtId="14" fontId="37" fillId="21" borderId="35" xfId="0" applyNumberFormat="1" applyFont="1" applyFill="1" applyBorder="1" applyAlignment="1">
      <alignment vertical="center" wrapText="1"/>
    </xf>
    <xf numFmtId="0" fontId="37" fillId="21" borderId="41" xfId="0" applyFont="1" applyFill="1" applyBorder="1" applyAlignment="1">
      <alignment vertical="center" wrapText="1"/>
    </xf>
    <xf numFmtId="0" fontId="37" fillId="21" borderId="42" xfId="0" applyFont="1" applyFill="1" applyBorder="1" applyAlignment="1">
      <alignment horizontal="center" vertical="center" wrapText="1"/>
    </xf>
    <xf numFmtId="0" fontId="42" fillId="21" borderId="3" xfId="0" applyFont="1" applyFill="1" applyBorder="1" applyAlignment="1">
      <alignment vertical="center" wrapText="1"/>
    </xf>
    <xf numFmtId="14" fontId="37" fillId="21" borderId="35" xfId="0" applyNumberFormat="1" applyFont="1" applyFill="1" applyBorder="1" applyAlignment="1">
      <alignment horizontal="center" vertical="center" wrapText="1"/>
    </xf>
    <xf numFmtId="0" fontId="37" fillId="20" borderId="3" xfId="0" applyFont="1" applyFill="1" applyBorder="1" applyAlignment="1">
      <alignment vertical="center" wrapText="1"/>
    </xf>
    <xf numFmtId="164" fontId="3" fillId="20" borderId="3" xfId="0" applyNumberFormat="1" applyFont="1" applyFill="1" applyBorder="1" applyAlignment="1">
      <alignment horizontal="center" vertical="center" wrapText="1"/>
    </xf>
    <xf numFmtId="0" fontId="37" fillId="20" borderId="3" xfId="0" applyFont="1" applyFill="1" applyBorder="1" applyAlignment="1">
      <alignment horizontal="center" vertical="center" wrapText="1"/>
    </xf>
    <xf numFmtId="0" fontId="25" fillId="22" borderId="3" xfId="0" applyFont="1" applyFill="1" applyBorder="1" applyAlignment="1">
      <alignment horizontal="center" vertical="center" wrapText="1"/>
    </xf>
    <xf numFmtId="0" fontId="3" fillId="22" borderId="3" xfId="0" applyFont="1" applyFill="1" applyBorder="1" applyAlignment="1">
      <alignment horizontal="center" vertical="center" wrapText="1"/>
    </xf>
    <xf numFmtId="0" fontId="21" fillId="0" borderId="12" xfId="3" applyFont="1" applyBorder="1"/>
    <xf numFmtId="0" fontId="3" fillId="0" borderId="0" xfId="2" applyFont="1" applyAlignment="1">
      <alignment horizontal="center"/>
    </xf>
    <xf numFmtId="0" fontId="14" fillId="3" borderId="3" xfId="3" applyFont="1" applyFill="1" applyBorder="1" applyAlignment="1">
      <alignment horizontal="center" vertical="center" wrapText="1"/>
    </xf>
    <xf numFmtId="0" fontId="14" fillId="3" borderId="3" xfId="3" applyFont="1" applyFill="1" applyBorder="1" applyAlignment="1">
      <alignment horizontal="center"/>
    </xf>
    <xf numFmtId="0" fontId="18" fillId="3" borderId="3" xfId="3" applyFont="1" applyFill="1" applyBorder="1" applyAlignment="1">
      <alignment horizontal="center" vertical="center" wrapText="1"/>
    </xf>
    <xf numFmtId="0" fontId="15" fillId="3" borderId="3" xfId="3" applyFont="1" applyFill="1" applyBorder="1" applyAlignment="1">
      <alignment horizontal="center" vertical="center" wrapText="1"/>
    </xf>
    <xf numFmtId="0" fontId="14" fillId="2" borderId="3" xfId="3" applyFont="1" applyFill="1" applyBorder="1" applyAlignment="1">
      <alignment horizontal="center" vertical="center" wrapText="1"/>
    </xf>
    <xf numFmtId="14" fontId="13" fillId="0" borderId="0" xfId="2" applyNumberFormat="1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center"/>
    </xf>
    <xf numFmtId="0" fontId="25" fillId="0" borderId="0" xfId="0" applyFont="1" applyAlignment="1">
      <alignment horizontal="center" wrapText="1"/>
    </xf>
    <xf numFmtId="0" fontId="25" fillId="2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1" fillId="0" borderId="0" xfId="2" applyFont="1" applyAlignment="1">
      <alignment horizontal="center"/>
    </xf>
    <xf numFmtId="0" fontId="5" fillId="0" borderId="0" xfId="0" applyFont="1" applyAlignment="1">
      <alignment horizontal="left" wrapText="1"/>
    </xf>
    <xf numFmtId="0" fontId="10" fillId="7" borderId="6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9" fillId="0" borderId="0" xfId="0" applyFont="1" applyAlignment="1">
      <alignment horizontal="right" wrapText="1"/>
    </xf>
    <xf numFmtId="0" fontId="10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2" fillId="0" borderId="0" xfId="0" applyFont="1" applyAlignment="1">
      <alignment horizontal="left" wrapText="1"/>
    </xf>
    <xf numFmtId="0" fontId="30" fillId="0" borderId="0" xfId="0" applyFont="1" applyAlignment="1">
      <alignment wrapText="1"/>
    </xf>
    <xf numFmtId="0" fontId="3" fillId="22" borderId="3" xfId="0" applyFont="1" applyFill="1" applyBorder="1" applyAlignment="1">
      <alignment horizontal="center" vertical="center" wrapText="1"/>
    </xf>
    <xf numFmtId="0" fontId="37" fillId="21" borderId="3" xfId="0" applyFont="1" applyFill="1" applyBorder="1" applyAlignment="1">
      <alignment horizontal="center" vertical="center" wrapText="1"/>
    </xf>
    <xf numFmtId="0" fontId="37" fillId="21" borderId="3" xfId="0" applyFont="1" applyFill="1" applyBorder="1" applyAlignment="1">
      <alignment vertical="center" wrapText="1"/>
    </xf>
    <xf numFmtId="0" fontId="3" fillId="20" borderId="3" xfId="0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_Sheet1" xfId="3" xr:uid="{00000000-0005-0000-0000-000003000000}"/>
  </cellStyles>
  <dxfs count="0"/>
  <tableStyles count="0" defaultTableStyle="TableStyleMedium2" defaultPivotStyle="PivotStyleLight16"/>
  <colors>
    <mruColors>
      <color rgb="FFFFFF99"/>
      <color rgb="FF99FFCC"/>
      <color rgb="FF66FF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Finelaptop.vn/Documents/Zalo%20Received%20Files/Binh%20Duong/SO%20THEO%20DOI/BDG%20008.xls" TargetMode="External"/><Relationship Id="rId3" Type="http://schemas.openxmlformats.org/officeDocument/2006/relationships/hyperlink" Target="../../../../Finelaptop.vn/Documents/Zalo%20Received%20Files/Binh%20Duong/SO%20THEO%20DOI/BDG%20003.xls" TargetMode="External"/><Relationship Id="rId7" Type="http://schemas.openxmlformats.org/officeDocument/2006/relationships/hyperlink" Target="../../../../Finelaptop.vn/Documents/Zalo%20Received%20Files/Binh%20Duong/SO%20THEO%20DOI/BDG%20007.xls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../../../../Finelaptop.vn/Documents/Zalo%20Received%20Files/Binh%20Duong/SO%20THEO%20DOI/BDG%20002.xls" TargetMode="External"/><Relationship Id="rId1" Type="http://schemas.openxmlformats.org/officeDocument/2006/relationships/hyperlink" Target="../../../../Finelaptop.vn/Documents/Zalo%20Received%20Files/Binh%20Duong/SO%20THEO%20DOI/BDG%20001.xls" TargetMode="External"/><Relationship Id="rId6" Type="http://schemas.openxmlformats.org/officeDocument/2006/relationships/hyperlink" Target="../../../../Finelaptop.vn/Documents/Zalo%20Received%20Files/Binh%20Duong/SO%20THEO%20DOI/BDG%20006.xls" TargetMode="External"/><Relationship Id="rId11" Type="http://schemas.openxmlformats.org/officeDocument/2006/relationships/hyperlink" Target="../../../../Finelaptop.vn/Documents/Zalo%20Received%20Files/Binh%20Duong/SO%20THEO%20DOI/BDG%20004.xls" TargetMode="External"/><Relationship Id="rId5" Type="http://schemas.openxmlformats.org/officeDocument/2006/relationships/hyperlink" Target="../../../../Finelaptop.vn/Documents/Zalo%20Received%20Files/Binh%20Duong/SO%20THEO%20DOI/BDG%20005.xls" TargetMode="External"/><Relationship Id="rId10" Type="http://schemas.openxmlformats.org/officeDocument/2006/relationships/hyperlink" Target="../../../../Finelaptop.vn/Documents/Zalo%20Received%20Files/Binh%20Duong/SO%20THEO%20DOI/BDG%20004.xls" TargetMode="External"/><Relationship Id="rId4" Type="http://schemas.openxmlformats.org/officeDocument/2006/relationships/hyperlink" Target="../../../../Finelaptop.vn/Documents/Zalo%20Received%20Files/Binh%20Duong/SO%20THEO%20DOI/BDG%20004.xls" TargetMode="External"/><Relationship Id="rId9" Type="http://schemas.openxmlformats.org/officeDocument/2006/relationships/hyperlink" Target="../../../../Finelaptop.vn/Documents/Zalo%20Received%20Files/Binh%20Duong/SO%20THEO%20DOI/BDG%20008.xl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Finelaptop.vn/BC%20TONG%20CUC%20LAM%20NGHIEP/SO%20THEO%20DOI/BDG%20008.xls" TargetMode="External"/><Relationship Id="rId3" Type="http://schemas.openxmlformats.org/officeDocument/2006/relationships/hyperlink" Target="../../../../Finelaptop.vn/BC%20TONG%20CUC%20LAM%20NGHIEP/SO%20THEO%20DOI/BDG%20003.xls" TargetMode="External"/><Relationship Id="rId7" Type="http://schemas.openxmlformats.org/officeDocument/2006/relationships/hyperlink" Target="../../../../Finelaptop.vn/BC%20TONG%20CUC%20LAM%20NGHIEP/SO%20THEO%20DOI/BDG%20007.xls" TargetMode="External"/><Relationship Id="rId2" Type="http://schemas.openxmlformats.org/officeDocument/2006/relationships/hyperlink" Target="../../../../Finelaptop.vn/BC%20TONG%20CUC%20LAM%20NGHIEP/SO%20THEO%20DOI/BDG%20002.xls" TargetMode="External"/><Relationship Id="rId1" Type="http://schemas.openxmlformats.org/officeDocument/2006/relationships/hyperlink" Target="../../../../Finelaptop.vn/BC%20TONG%20CUC%20LAM%20NGHIEP/SO%20THEO%20DOI/BDG%20001.xls" TargetMode="External"/><Relationship Id="rId6" Type="http://schemas.openxmlformats.org/officeDocument/2006/relationships/hyperlink" Target="../../../../Finelaptop.vn/BC%20TONG%20CUC%20LAM%20NGHIEP/SO%20THEO%20DOI/BDG%20006.xls" TargetMode="External"/><Relationship Id="rId11" Type="http://schemas.openxmlformats.org/officeDocument/2006/relationships/hyperlink" Target="../../../../Finelaptop.vn/BC%20TONG%20CUC%20LAM%20NGHIEP/SO%20THEO%20DOI/BDG%20004.xls" TargetMode="External"/><Relationship Id="rId5" Type="http://schemas.openxmlformats.org/officeDocument/2006/relationships/hyperlink" Target="../../../../Finelaptop.vn/BC%20TONG%20CUC%20LAM%20NGHIEP/SO%20THEO%20DOI/BDG%20005.xls" TargetMode="External"/><Relationship Id="rId10" Type="http://schemas.openxmlformats.org/officeDocument/2006/relationships/hyperlink" Target="../../../../Finelaptop.vn/BC%20TONG%20CUC%20LAM%20NGHIEP/SO%20THEO%20DOI/BDG%20004.xls" TargetMode="External"/><Relationship Id="rId4" Type="http://schemas.openxmlformats.org/officeDocument/2006/relationships/hyperlink" Target="../../../../Finelaptop.vn/BC%20TONG%20CUC%20LAM%20NGHIEP/SO%20THEO%20DOI/BDG%20004.xls" TargetMode="External"/><Relationship Id="rId9" Type="http://schemas.openxmlformats.org/officeDocument/2006/relationships/hyperlink" Target="../../../../Finelaptop.vn/BC%20TONG%20CUC%20LAM%20NGHIEP/SO%20THEO%20DOI/BDG%20008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3"/>
  <sheetViews>
    <sheetView workbookViewId="0">
      <selection activeCell="N8" sqref="N8"/>
    </sheetView>
  </sheetViews>
  <sheetFormatPr defaultColWidth="9.109375" defaultRowHeight="14.4" x14ac:dyDescent="0.3"/>
  <cols>
    <col min="1" max="1" width="9.109375" style="21"/>
    <col min="2" max="2" width="21" style="21" customWidth="1"/>
    <col min="3" max="3" width="19" style="21" bestFit="1" customWidth="1"/>
    <col min="4" max="4" width="29" style="21" bestFit="1" customWidth="1"/>
    <col min="5" max="5" width="7.21875" style="21" customWidth="1"/>
    <col min="6" max="6" width="6" style="21" bestFit="1" customWidth="1"/>
    <col min="7" max="16384" width="9.109375" style="21"/>
  </cols>
  <sheetData>
    <row r="1" spans="1:13" ht="15.6" x14ac:dyDescent="0.35">
      <c r="A1" s="3"/>
      <c r="B1" s="4"/>
      <c r="C1" s="3"/>
      <c r="D1" s="16"/>
      <c r="E1" s="3"/>
      <c r="F1" s="12"/>
      <c r="G1" s="3"/>
      <c r="H1" s="3"/>
      <c r="I1" s="3"/>
      <c r="J1" s="3"/>
      <c r="K1" s="3"/>
      <c r="L1" s="3"/>
      <c r="M1" s="3"/>
    </row>
    <row r="2" spans="1:13" ht="17.399999999999999" x14ac:dyDescent="0.3">
      <c r="A2" s="412" t="s">
        <v>438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</row>
    <row r="3" spans="1:13" ht="18" x14ac:dyDescent="0.3">
      <c r="A3" s="8"/>
      <c r="B3" s="8"/>
      <c r="C3" s="418">
        <v>42734</v>
      </c>
      <c r="D3" s="419"/>
      <c r="E3" s="8"/>
      <c r="F3" s="13"/>
      <c r="G3" s="8"/>
      <c r="H3" s="8"/>
      <c r="I3" s="8"/>
      <c r="J3" s="8"/>
      <c r="K3" s="8"/>
      <c r="L3" s="8"/>
      <c r="M3" s="8"/>
    </row>
    <row r="4" spans="1:13" x14ac:dyDescent="0.3">
      <c r="A4" s="2"/>
      <c r="B4" s="2"/>
      <c r="C4" s="2"/>
      <c r="D4" s="2"/>
      <c r="E4" s="2"/>
      <c r="F4" s="14"/>
      <c r="G4" s="2"/>
      <c r="H4" s="2"/>
      <c r="I4" s="2"/>
      <c r="J4" s="2"/>
      <c r="K4" s="2"/>
      <c r="L4" s="2"/>
      <c r="M4" s="2"/>
    </row>
    <row r="5" spans="1:13" ht="15.75" customHeight="1" x14ac:dyDescent="0.3">
      <c r="A5" s="413" t="s">
        <v>0</v>
      </c>
      <c r="B5" s="413" t="s">
        <v>335</v>
      </c>
      <c r="C5" s="414" t="s">
        <v>336</v>
      </c>
      <c r="D5" s="414"/>
      <c r="E5" s="414" t="s">
        <v>341</v>
      </c>
      <c r="F5" s="414"/>
      <c r="G5" s="414"/>
      <c r="H5" s="414"/>
      <c r="I5" s="414"/>
      <c r="J5" s="414"/>
      <c r="K5" s="413" t="s">
        <v>343</v>
      </c>
      <c r="L5" s="413"/>
      <c r="M5" s="413"/>
    </row>
    <row r="6" spans="1:13" x14ac:dyDescent="0.3">
      <c r="A6" s="413"/>
      <c r="B6" s="413"/>
      <c r="C6" s="413" t="s">
        <v>337</v>
      </c>
      <c r="D6" s="415" t="s">
        <v>338</v>
      </c>
      <c r="E6" s="413" t="s">
        <v>339</v>
      </c>
      <c r="F6" s="413" t="s">
        <v>346</v>
      </c>
      <c r="G6" s="413"/>
      <c r="H6" s="413"/>
      <c r="I6" s="413"/>
      <c r="J6" s="416" t="s">
        <v>345</v>
      </c>
      <c r="K6" s="417" t="s">
        <v>342</v>
      </c>
      <c r="L6" s="413" t="s">
        <v>1</v>
      </c>
      <c r="M6" s="413" t="s">
        <v>344</v>
      </c>
    </row>
    <row r="7" spans="1:13" x14ac:dyDescent="0.3">
      <c r="A7" s="413"/>
      <c r="B7" s="413"/>
      <c r="C7" s="413"/>
      <c r="D7" s="415"/>
      <c r="E7" s="413"/>
      <c r="F7" s="22" t="s">
        <v>2</v>
      </c>
      <c r="G7" s="23" t="s">
        <v>3</v>
      </c>
      <c r="H7" s="23" t="s">
        <v>4</v>
      </c>
      <c r="I7" s="22" t="s">
        <v>340</v>
      </c>
      <c r="J7" s="416"/>
      <c r="K7" s="417"/>
      <c r="L7" s="413"/>
      <c r="M7" s="413"/>
    </row>
    <row r="8" spans="1:13" x14ac:dyDescent="0.3">
      <c r="A8" s="24"/>
      <c r="B8" s="60" t="s">
        <v>386</v>
      </c>
      <c r="C8" s="24"/>
      <c r="D8" s="25"/>
      <c r="E8" s="24"/>
      <c r="F8" s="26"/>
      <c r="G8" s="27"/>
      <c r="H8" s="26"/>
      <c r="I8" s="26"/>
      <c r="J8" s="24"/>
      <c r="K8" s="24"/>
      <c r="L8" s="24"/>
      <c r="M8" s="24"/>
    </row>
    <row r="9" spans="1:13" x14ac:dyDescent="0.3">
      <c r="A9" s="61">
        <v>1</v>
      </c>
      <c r="B9" s="34" t="s">
        <v>296</v>
      </c>
      <c r="C9" s="62" t="s">
        <v>5</v>
      </c>
      <c r="D9" s="52" t="s">
        <v>6</v>
      </c>
      <c r="E9" s="34">
        <v>2</v>
      </c>
      <c r="F9" s="50">
        <v>2</v>
      </c>
      <c r="G9" s="61">
        <v>0</v>
      </c>
      <c r="H9" s="50">
        <v>2</v>
      </c>
      <c r="I9" s="50"/>
      <c r="J9" s="34"/>
      <c r="K9" s="61" t="s">
        <v>7</v>
      </c>
      <c r="L9" s="61" t="s">
        <v>8</v>
      </c>
      <c r="M9" s="61"/>
    </row>
    <row r="10" spans="1:13" x14ac:dyDescent="0.3">
      <c r="A10" s="61"/>
      <c r="B10" s="34"/>
      <c r="C10" s="62" t="s">
        <v>9</v>
      </c>
      <c r="D10" s="36" t="s">
        <v>10</v>
      </c>
      <c r="E10" s="34">
        <v>3</v>
      </c>
      <c r="F10" s="50">
        <v>3</v>
      </c>
      <c r="G10" s="61">
        <v>1</v>
      </c>
      <c r="H10" s="50">
        <v>2</v>
      </c>
      <c r="I10" s="50"/>
      <c r="J10" s="34"/>
      <c r="K10" s="61"/>
      <c r="L10" s="61" t="s">
        <v>11</v>
      </c>
      <c r="M10" s="61"/>
    </row>
    <row r="11" spans="1:13" x14ac:dyDescent="0.3">
      <c r="A11" s="61"/>
      <c r="B11" s="34"/>
      <c r="C11" s="34" t="s">
        <v>12</v>
      </c>
      <c r="D11" s="52" t="s">
        <v>13</v>
      </c>
      <c r="E11" s="34">
        <v>2</v>
      </c>
      <c r="F11" s="50">
        <v>2</v>
      </c>
      <c r="G11" s="61">
        <v>1</v>
      </c>
      <c r="H11" s="50">
        <v>1</v>
      </c>
      <c r="I11" s="50"/>
      <c r="J11" s="34"/>
      <c r="K11" s="61" t="s">
        <v>7</v>
      </c>
      <c r="L11" s="63" t="s">
        <v>11</v>
      </c>
      <c r="M11" s="61"/>
    </row>
    <row r="12" spans="1:13" x14ac:dyDescent="0.3">
      <c r="A12" s="61"/>
      <c r="B12" s="34"/>
      <c r="C12" s="62" t="s">
        <v>14</v>
      </c>
      <c r="D12" s="64" t="s">
        <v>15</v>
      </c>
      <c r="E12" s="34">
        <v>9</v>
      </c>
      <c r="F12" s="50">
        <v>9</v>
      </c>
      <c r="G12" s="61">
        <v>2</v>
      </c>
      <c r="H12" s="50">
        <v>2</v>
      </c>
      <c r="I12" s="50">
        <v>5</v>
      </c>
      <c r="J12" s="34"/>
      <c r="K12" s="61" t="s">
        <v>7</v>
      </c>
      <c r="L12" s="61" t="s">
        <v>11</v>
      </c>
      <c r="M12" s="61"/>
    </row>
    <row r="13" spans="1:13" x14ac:dyDescent="0.3">
      <c r="A13" s="61"/>
      <c r="B13" s="34"/>
      <c r="C13" s="34" t="s">
        <v>16</v>
      </c>
      <c r="D13" s="36" t="s">
        <v>17</v>
      </c>
      <c r="E13" s="34">
        <v>4</v>
      </c>
      <c r="F13" s="50">
        <v>4</v>
      </c>
      <c r="G13" s="61">
        <v>2</v>
      </c>
      <c r="H13" s="50">
        <v>2</v>
      </c>
      <c r="I13" s="50"/>
      <c r="J13" s="34"/>
      <c r="K13" s="61" t="s">
        <v>7</v>
      </c>
      <c r="L13" s="63" t="s">
        <v>18</v>
      </c>
      <c r="M13" s="61"/>
    </row>
    <row r="14" spans="1:13" x14ac:dyDescent="0.3">
      <c r="A14" s="61"/>
      <c r="B14" s="34"/>
      <c r="C14" s="62" t="s">
        <v>19</v>
      </c>
      <c r="D14" s="52" t="s">
        <v>20</v>
      </c>
      <c r="E14" s="34">
        <v>3</v>
      </c>
      <c r="F14" s="50">
        <v>3</v>
      </c>
      <c r="G14" s="61">
        <v>1</v>
      </c>
      <c r="H14" s="50">
        <v>2</v>
      </c>
      <c r="I14" s="50"/>
      <c r="J14" s="34"/>
      <c r="K14" s="61" t="s">
        <v>7</v>
      </c>
      <c r="L14" s="65" t="s">
        <v>8</v>
      </c>
      <c r="M14" s="61"/>
    </row>
    <row r="15" spans="1:13" x14ac:dyDescent="0.3">
      <c r="A15" s="61"/>
      <c r="B15" s="34"/>
      <c r="C15" s="62" t="s">
        <v>21</v>
      </c>
      <c r="D15" s="52" t="s">
        <v>22</v>
      </c>
      <c r="E15" s="34">
        <v>1</v>
      </c>
      <c r="F15" s="50">
        <v>1</v>
      </c>
      <c r="G15" s="61">
        <v>0</v>
      </c>
      <c r="H15" s="50">
        <v>1</v>
      </c>
      <c r="I15" s="50"/>
      <c r="J15" s="34"/>
      <c r="K15" s="61" t="s">
        <v>7</v>
      </c>
      <c r="L15" s="63" t="s">
        <v>8</v>
      </c>
      <c r="M15" s="61"/>
    </row>
    <row r="16" spans="1:13" x14ac:dyDescent="0.3">
      <c r="A16" s="61"/>
      <c r="B16" s="34"/>
      <c r="C16" s="62" t="s">
        <v>23</v>
      </c>
      <c r="D16" s="64" t="s">
        <v>24</v>
      </c>
      <c r="E16" s="34">
        <v>9</v>
      </c>
      <c r="F16" s="50">
        <v>9</v>
      </c>
      <c r="G16" s="61">
        <v>3</v>
      </c>
      <c r="H16" s="50">
        <v>6</v>
      </c>
      <c r="I16" s="50"/>
      <c r="J16" s="34"/>
      <c r="K16" s="61" t="s">
        <v>7</v>
      </c>
      <c r="L16" s="63" t="s">
        <v>8</v>
      </c>
      <c r="M16" s="61"/>
    </row>
    <row r="17" spans="1:13" x14ac:dyDescent="0.3">
      <c r="A17" s="61"/>
      <c r="B17" s="34"/>
      <c r="C17" s="62" t="s">
        <v>25</v>
      </c>
      <c r="D17" s="64" t="s">
        <v>26</v>
      </c>
      <c r="E17" s="34">
        <v>5</v>
      </c>
      <c r="F17" s="50">
        <v>5</v>
      </c>
      <c r="G17" s="61">
        <v>2</v>
      </c>
      <c r="H17" s="50">
        <v>3</v>
      </c>
      <c r="I17" s="50"/>
      <c r="J17" s="34"/>
      <c r="K17" s="61" t="s">
        <v>7</v>
      </c>
      <c r="L17" s="63" t="s">
        <v>8</v>
      </c>
      <c r="M17" s="61"/>
    </row>
    <row r="18" spans="1:13" x14ac:dyDescent="0.3">
      <c r="A18" s="61"/>
      <c r="B18" s="34"/>
      <c r="C18" s="62" t="s">
        <v>27</v>
      </c>
      <c r="D18" s="52" t="s">
        <v>28</v>
      </c>
      <c r="E18" s="34">
        <v>2</v>
      </c>
      <c r="F18" s="50">
        <v>2</v>
      </c>
      <c r="G18" s="61">
        <v>1</v>
      </c>
      <c r="H18" s="50">
        <v>1</v>
      </c>
      <c r="I18" s="50"/>
      <c r="J18" s="34"/>
      <c r="K18" s="61" t="s">
        <v>7</v>
      </c>
      <c r="L18" s="63" t="s">
        <v>8</v>
      </c>
      <c r="M18" s="61"/>
    </row>
    <row r="19" spans="1:13" x14ac:dyDescent="0.3">
      <c r="A19" s="61"/>
      <c r="B19" s="34"/>
      <c r="C19" s="62" t="s">
        <v>29</v>
      </c>
      <c r="D19" s="52" t="s">
        <v>28</v>
      </c>
      <c r="E19" s="37">
        <v>33</v>
      </c>
      <c r="F19" s="39">
        <v>33</v>
      </c>
      <c r="G19" s="33">
        <v>16</v>
      </c>
      <c r="H19" s="33">
        <v>17</v>
      </c>
      <c r="I19" s="50"/>
      <c r="J19" s="34"/>
      <c r="K19" s="61" t="s">
        <v>7</v>
      </c>
      <c r="L19" s="63" t="s">
        <v>8</v>
      </c>
      <c r="M19" s="61"/>
    </row>
    <row r="20" spans="1:13" x14ac:dyDescent="0.3">
      <c r="A20" s="61"/>
      <c r="B20" s="34"/>
      <c r="C20" s="34" t="s">
        <v>30</v>
      </c>
      <c r="D20" s="52" t="s">
        <v>31</v>
      </c>
      <c r="E20" s="34">
        <v>2</v>
      </c>
      <c r="F20" s="50">
        <v>2</v>
      </c>
      <c r="G20" s="61">
        <v>1</v>
      </c>
      <c r="H20" s="50">
        <v>1</v>
      </c>
      <c r="I20" s="50"/>
      <c r="J20" s="34"/>
      <c r="K20" s="63"/>
      <c r="L20" s="63" t="s">
        <v>18</v>
      </c>
      <c r="M20" s="61"/>
    </row>
    <row r="21" spans="1:13" x14ac:dyDescent="0.3">
      <c r="A21" s="61"/>
      <c r="B21" s="34"/>
      <c r="C21" s="62" t="s">
        <v>32</v>
      </c>
      <c r="D21" s="64" t="s">
        <v>33</v>
      </c>
      <c r="E21" s="34">
        <v>5</v>
      </c>
      <c r="F21" s="50">
        <v>5</v>
      </c>
      <c r="G21" s="61"/>
      <c r="H21" s="50"/>
      <c r="I21" s="50">
        <v>5</v>
      </c>
      <c r="J21" s="34"/>
      <c r="K21" s="61"/>
      <c r="L21" s="61"/>
      <c r="M21" s="61" t="s">
        <v>0</v>
      </c>
    </row>
    <row r="22" spans="1:13" x14ac:dyDescent="0.3">
      <c r="A22" s="61"/>
      <c r="B22" s="34"/>
      <c r="C22" s="62" t="s">
        <v>34</v>
      </c>
      <c r="D22" s="64" t="s">
        <v>35</v>
      </c>
      <c r="E22" s="34">
        <v>2</v>
      </c>
      <c r="F22" s="50">
        <v>2</v>
      </c>
      <c r="G22" s="61">
        <v>1</v>
      </c>
      <c r="H22" s="50">
        <v>1</v>
      </c>
      <c r="I22" s="50"/>
      <c r="J22" s="34"/>
      <c r="K22" s="61"/>
      <c r="L22" s="61"/>
      <c r="M22" s="61" t="s">
        <v>0</v>
      </c>
    </row>
    <row r="23" spans="1:13" x14ac:dyDescent="0.3">
      <c r="A23" s="61"/>
      <c r="B23" s="34"/>
      <c r="C23" s="35" t="s">
        <v>36</v>
      </c>
      <c r="D23" s="52" t="s">
        <v>37</v>
      </c>
      <c r="E23" s="34">
        <v>5</v>
      </c>
      <c r="F23" s="50">
        <v>5</v>
      </c>
      <c r="G23" s="61">
        <v>1</v>
      </c>
      <c r="H23" s="50">
        <v>1</v>
      </c>
      <c r="I23" s="50">
        <v>3</v>
      </c>
      <c r="J23" s="34"/>
      <c r="K23" s="63"/>
      <c r="L23" s="63" t="s">
        <v>18</v>
      </c>
      <c r="M23" s="61" t="s">
        <v>0</v>
      </c>
    </row>
    <row r="24" spans="1:13" x14ac:dyDescent="0.3">
      <c r="A24" s="61"/>
      <c r="B24" s="34"/>
      <c r="C24" s="34" t="s">
        <v>38</v>
      </c>
      <c r="D24" s="52" t="s">
        <v>39</v>
      </c>
      <c r="E24" s="34">
        <v>3</v>
      </c>
      <c r="F24" s="50">
        <v>3</v>
      </c>
      <c r="G24" s="61">
        <v>1</v>
      </c>
      <c r="H24" s="50">
        <v>2</v>
      </c>
      <c r="I24" s="50"/>
      <c r="J24" s="34"/>
      <c r="K24" s="63"/>
      <c r="L24" s="63" t="s">
        <v>11</v>
      </c>
      <c r="M24" s="61"/>
    </row>
    <row r="25" spans="1:13" x14ac:dyDescent="0.3">
      <c r="A25" s="61"/>
      <c r="B25" s="34"/>
      <c r="C25" s="34" t="s">
        <v>40</v>
      </c>
      <c r="D25" s="52" t="s">
        <v>41</v>
      </c>
      <c r="E25" s="34">
        <v>9</v>
      </c>
      <c r="F25" s="50">
        <v>9</v>
      </c>
      <c r="G25" s="61">
        <v>3</v>
      </c>
      <c r="H25" s="50">
        <v>3</v>
      </c>
      <c r="I25" s="50">
        <v>3</v>
      </c>
      <c r="J25" s="34"/>
      <c r="K25" s="61" t="s">
        <v>7</v>
      </c>
      <c r="L25" s="63" t="s">
        <v>8</v>
      </c>
      <c r="M25" s="61"/>
    </row>
    <row r="26" spans="1:13" x14ac:dyDescent="0.3">
      <c r="A26" s="61"/>
      <c r="B26" s="34"/>
      <c r="C26" s="34" t="s">
        <v>42</v>
      </c>
      <c r="D26" s="52" t="s">
        <v>43</v>
      </c>
      <c r="E26" s="34">
        <v>4</v>
      </c>
      <c r="F26" s="50">
        <v>4</v>
      </c>
      <c r="G26" s="61">
        <v>1</v>
      </c>
      <c r="H26" s="50">
        <v>2</v>
      </c>
      <c r="I26" s="50">
        <v>1</v>
      </c>
      <c r="J26" s="34"/>
      <c r="K26" s="61" t="s">
        <v>7</v>
      </c>
      <c r="L26" s="63" t="s">
        <v>8</v>
      </c>
      <c r="M26" s="61"/>
    </row>
    <row r="27" spans="1:13" x14ac:dyDescent="0.3">
      <c r="A27" s="61"/>
      <c r="B27" s="34"/>
      <c r="C27" s="34" t="s">
        <v>44</v>
      </c>
      <c r="D27" s="52" t="s">
        <v>45</v>
      </c>
      <c r="E27" s="34">
        <v>5</v>
      </c>
      <c r="F27" s="50">
        <v>5</v>
      </c>
      <c r="G27" s="61">
        <v>2</v>
      </c>
      <c r="H27" s="50">
        <v>2</v>
      </c>
      <c r="I27" s="50">
        <v>1</v>
      </c>
      <c r="J27" s="34"/>
      <c r="K27" s="61" t="s">
        <v>46</v>
      </c>
      <c r="L27" s="63" t="s">
        <v>11</v>
      </c>
      <c r="M27" s="61"/>
    </row>
    <row r="28" spans="1:13" x14ac:dyDescent="0.3">
      <c r="A28" s="61"/>
      <c r="B28" s="34"/>
      <c r="C28" s="34" t="s">
        <v>47</v>
      </c>
      <c r="D28" s="52" t="s">
        <v>48</v>
      </c>
      <c r="E28" s="34">
        <v>8</v>
      </c>
      <c r="F28" s="50">
        <v>8</v>
      </c>
      <c r="G28" s="61">
        <v>6</v>
      </c>
      <c r="H28" s="50">
        <v>1</v>
      </c>
      <c r="I28" s="50">
        <v>1</v>
      </c>
      <c r="J28" s="34"/>
      <c r="K28" s="61" t="s">
        <v>46</v>
      </c>
      <c r="L28" s="63" t="s">
        <v>11</v>
      </c>
      <c r="M28" s="61"/>
    </row>
    <row r="29" spans="1:13" x14ac:dyDescent="0.3">
      <c r="A29" s="61"/>
      <c r="B29" s="34"/>
      <c r="C29" s="34" t="s">
        <v>49</v>
      </c>
      <c r="D29" s="52" t="s">
        <v>50</v>
      </c>
      <c r="E29" s="34">
        <v>7</v>
      </c>
      <c r="F29" s="50">
        <v>7</v>
      </c>
      <c r="G29" s="61">
        <v>5</v>
      </c>
      <c r="H29" s="50">
        <v>1</v>
      </c>
      <c r="I29" s="50">
        <v>1</v>
      </c>
      <c r="J29" s="34"/>
      <c r="K29" s="63"/>
      <c r="L29" s="65" t="s">
        <v>8</v>
      </c>
      <c r="M29" s="61"/>
    </row>
    <row r="30" spans="1:13" x14ac:dyDescent="0.3">
      <c r="A30" s="61"/>
      <c r="B30" s="34"/>
      <c r="C30" s="34" t="s">
        <v>51</v>
      </c>
      <c r="D30" s="52" t="s">
        <v>52</v>
      </c>
      <c r="E30" s="34">
        <v>7</v>
      </c>
      <c r="F30" s="50">
        <v>7</v>
      </c>
      <c r="G30" s="61">
        <v>2</v>
      </c>
      <c r="H30" s="50">
        <v>3</v>
      </c>
      <c r="I30" s="50">
        <v>2</v>
      </c>
      <c r="J30" s="34"/>
      <c r="K30" s="63"/>
      <c r="L30" s="63" t="s">
        <v>11</v>
      </c>
      <c r="M30" s="61"/>
    </row>
    <row r="31" spans="1:13" x14ac:dyDescent="0.3">
      <c r="A31" s="61"/>
      <c r="B31" s="34"/>
      <c r="C31" s="34" t="s">
        <v>53</v>
      </c>
      <c r="D31" s="52" t="s">
        <v>54</v>
      </c>
      <c r="E31" s="34">
        <v>4</v>
      </c>
      <c r="F31" s="50">
        <v>4</v>
      </c>
      <c r="G31" s="61">
        <v>2</v>
      </c>
      <c r="H31" s="50">
        <v>2</v>
      </c>
      <c r="I31" s="50"/>
      <c r="J31" s="34"/>
      <c r="K31" s="61" t="s">
        <v>7</v>
      </c>
      <c r="L31" s="63" t="s">
        <v>8</v>
      </c>
      <c r="M31" s="61"/>
    </row>
    <row r="32" spans="1:13" x14ac:dyDescent="0.3">
      <c r="A32" s="61"/>
      <c r="B32" s="34"/>
      <c r="C32" s="34" t="s">
        <v>55</v>
      </c>
      <c r="D32" s="52" t="s">
        <v>56</v>
      </c>
      <c r="E32" s="34">
        <v>5</v>
      </c>
      <c r="F32" s="50">
        <v>5</v>
      </c>
      <c r="G32" s="61">
        <v>2</v>
      </c>
      <c r="H32" s="50">
        <v>3</v>
      </c>
      <c r="I32" s="50"/>
      <c r="J32" s="34"/>
      <c r="K32" s="61"/>
      <c r="L32" s="63"/>
      <c r="M32" s="61" t="s">
        <v>0</v>
      </c>
    </row>
    <row r="33" spans="1:13" x14ac:dyDescent="0.3">
      <c r="A33" s="61"/>
      <c r="B33" s="34"/>
      <c r="C33" s="34" t="s">
        <v>57</v>
      </c>
      <c r="D33" s="52" t="s">
        <v>58</v>
      </c>
      <c r="E33" s="34">
        <v>10</v>
      </c>
      <c r="F33" s="50">
        <v>10</v>
      </c>
      <c r="G33" s="61">
        <v>1</v>
      </c>
      <c r="H33" s="50">
        <v>2</v>
      </c>
      <c r="I33" s="50">
        <v>7</v>
      </c>
      <c r="J33" s="34"/>
      <c r="K33" s="61" t="s">
        <v>7</v>
      </c>
      <c r="L33" s="63" t="s">
        <v>8</v>
      </c>
      <c r="M33" s="61"/>
    </row>
    <row r="34" spans="1:13" x14ac:dyDescent="0.3">
      <c r="A34" s="61"/>
      <c r="B34" s="34"/>
      <c r="C34" s="37" t="s">
        <v>59</v>
      </c>
      <c r="D34" s="36" t="s">
        <v>60</v>
      </c>
      <c r="E34" s="37">
        <v>9</v>
      </c>
      <c r="F34" s="39">
        <v>9</v>
      </c>
      <c r="G34" s="33">
        <v>5</v>
      </c>
      <c r="H34" s="39">
        <v>4</v>
      </c>
      <c r="I34" s="50"/>
      <c r="J34" s="34"/>
      <c r="K34" s="63"/>
      <c r="L34" s="63"/>
      <c r="M34" s="63" t="s">
        <v>0</v>
      </c>
    </row>
    <row r="35" spans="1:13" x14ac:dyDescent="0.3">
      <c r="A35" s="61"/>
      <c r="B35" s="34"/>
      <c r="C35" s="34" t="s">
        <v>61</v>
      </c>
      <c r="D35" s="52" t="s">
        <v>62</v>
      </c>
      <c r="E35" s="34">
        <v>8</v>
      </c>
      <c r="F35" s="50">
        <v>8</v>
      </c>
      <c r="G35" s="61">
        <v>3</v>
      </c>
      <c r="H35" s="50">
        <v>5</v>
      </c>
      <c r="I35" s="50"/>
      <c r="J35" s="34"/>
      <c r="K35" s="63"/>
      <c r="L35" s="63"/>
      <c r="M35" s="63" t="s">
        <v>0</v>
      </c>
    </row>
    <row r="36" spans="1:13" x14ac:dyDescent="0.3">
      <c r="A36" s="61"/>
      <c r="B36" s="34"/>
      <c r="C36" s="34" t="s">
        <v>63</v>
      </c>
      <c r="D36" s="52" t="s">
        <v>64</v>
      </c>
      <c r="E36" s="34">
        <v>6</v>
      </c>
      <c r="F36" s="50">
        <v>6</v>
      </c>
      <c r="G36" s="61">
        <v>3</v>
      </c>
      <c r="H36" s="50">
        <v>3</v>
      </c>
      <c r="I36" s="50"/>
      <c r="J36" s="34"/>
      <c r="K36" s="63"/>
      <c r="L36" s="63"/>
      <c r="M36" s="63" t="s">
        <v>0</v>
      </c>
    </row>
    <row r="37" spans="1:13" x14ac:dyDescent="0.3">
      <c r="A37" s="61"/>
      <c r="B37" s="34"/>
      <c r="C37" s="34" t="s">
        <v>65</v>
      </c>
      <c r="D37" s="66" t="s">
        <v>66</v>
      </c>
      <c r="E37" s="34">
        <v>25</v>
      </c>
      <c r="F37" s="50">
        <v>25</v>
      </c>
      <c r="G37" s="61">
        <v>12</v>
      </c>
      <c r="H37" s="50">
        <v>9</v>
      </c>
      <c r="I37" s="50"/>
      <c r="J37" s="34">
        <v>4</v>
      </c>
      <c r="K37" s="63"/>
      <c r="L37" s="63"/>
      <c r="M37" s="63" t="s">
        <v>0</v>
      </c>
    </row>
    <row r="38" spans="1:13" x14ac:dyDescent="0.3">
      <c r="A38" s="61"/>
      <c r="B38" s="34"/>
      <c r="C38" s="34" t="s">
        <v>67</v>
      </c>
      <c r="D38" s="66" t="s">
        <v>68</v>
      </c>
      <c r="E38" s="34">
        <v>10</v>
      </c>
      <c r="F38" s="50">
        <v>10</v>
      </c>
      <c r="G38" s="61">
        <v>4</v>
      </c>
      <c r="H38" s="50">
        <v>6</v>
      </c>
      <c r="I38" s="50"/>
      <c r="J38" s="34"/>
      <c r="K38" s="63"/>
      <c r="L38" s="63"/>
      <c r="M38" s="63" t="s">
        <v>0</v>
      </c>
    </row>
    <row r="39" spans="1:13" x14ac:dyDescent="0.3">
      <c r="A39" s="61"/>
      <c r="B39" s="34"/>
      <c r="C39" s="34" t="s">
        <v>69</v>
      </c>
      <c r="D39" s="66" t="s">
        <v>70</v>
      </c>
      <c r="E39" s="34">
        <v>7</v>
      </c>
      <c r="F39" s="50">
        <v>7</v>
      </c>
      <c r="G39" s="61">
        <v>3</v>
      </c>
      <c r="H39" s="50">
        <v>4</v>
      </c>
      <c r="I39" s="50"/>
      <c r="J39" s="34"/>
      <c r="K39" s="63"/>
      <c r="L39" s="63" t="s">
        <v>11</v>
      </c>
      <c r="M39" s="63"/>
    </row>
    <row r="40" spans="1:13" x14ac:dyDescent="0.3">
      <c r="A40" s="61"/>
      <c r="B40" s="34"/>
      <c r="C40" s="34" t="s">
        <v>71</v>
      </c>
      <c r="D40" s="52" t="s">
        <v>72</v>
      </c>
      <c r="E40" s="34">
        <v>5</v>
      </c>
      <c r="F40" s="50">
        <v>5</v>
      </c>
      <c r="G40" s="61">
        <v>3</v>
      </c>
      <c r="H40" s="50">
        <v>2</v>
      </c>
      <c r="I40" s="50"/>
      <c r="J40" s="34"/>
      <c r="K40" s="63"/>
      <c r="L40" s="63" t="s">
        <v>11</v>
      </c>
      <c r="M40" s="61"/>
    </row>
    <row r="41" spans="1:13" x14ac:dyDescent="0.3">
      <c r="A41" s="61"/>
      <c r="B41" s="34"/>
      <c r="C41" s="34" t="s">
        <v>73</v>
      </c>
      <c r="D41" s="52" t="s">
        <v>74</v>
      </c>
      <c r="E41" s="34">
        <v>6</v>
      </c>
      <c r="F41" s="50">
        <v>6</v>
      </c>
      <c r="G41" s="61">
        <v>2</v>
      </c>
      <c r="H41" s="50">
        <v>4</v>
      </c>
      <c r="I41" s="50"/>
      <c r="J41" s="34"/>
      <c r="K41" s="63"/>
      <c r="L41" s="63"/>
      <c r="M41" s="61" t="s">
        <v>0</v>
      </c>
    </row>
    <row r="42" spans="1:13" x14ac:dyDescent="0.3">
      <c r="A42" s="61"/>
      <c r="B42" s="34"/>
      <c r="C42" s="34" t="s">
        <v>75</v>
      </c>
      <c r="D42" s="52" t="s">
        <v>76</v>
      </c>
      <c r="E42" s="34">
        <v>9</v>
      </c>
      <c r="F42" s="50">
        <v>9</v>
      </c>
      <c r="G42" s="61">
        <v>4</v>
      </c>
      <c r="H42" s="50">
        <v>5</v>
      </c>
      <c r="I42" s="50"/>
      <c r="J42" s="34"/>
      <c r="K42" s="61"/>
      <c r="L42" s="61" t="s">
        <v>11</v>
      </c>
      <c r="M42" s="61"/>
    </row>
    <row r="43" spans="1:13" x14ac:dyDescent="0.3">
      <c r="A43" s="61"/>
      <c r="B43" s="34"/>
      <c r="C43" s="34" t="s">
        <v>77</v>
      </c>
      <c r="D43" s="67" t="s">
        <v>78</v>
      </c>
      <c r="E43" s="34">
        <v>1</v>
      </c>
      <c r="F43" s="50">
        <v>1</v>
      </c>
      <c r="G43" s="61">
        <v>1</v>
      </c>
      <c r="H43" s="50"/>
      <c r="I43" s="50"/>
      <c r="J43" s="34"/>
      <c r="K43" s="61"/>
      <c r="L43" s="61" t="s">
        <v>11</v>
      </c>
      <c r="M43" s="61"/>
    </row>
    <row r="44" spans="1:13" x14ac:dyDescent="0.3">
      <c r="A44" s="61"/>
      <c r="B44" s="34"/>
      <c r="C44" s="34" t="s">
        <v>79</v>
      </c>
      <c r="D44" s="68" t="s">
        <v>80</v>
      </c>
      <c r="E44" s="34">
        <v>10</v>
      </c>
      <c r="F44" s="50">
        <v>10</v>
      </c>
      <c r="G44" s="61">
        <v>5</v>
      </c>
      <c r="H44" s="50">
        <v>5</v>
      </c>
      <c r="I44" s="50"/>
      <c r="J44" s="34"/>
      <c r="K44" s="63"/>
      <c r="L44" s="63"/>
      <c r="M44" s="61" t="s">
        <v>0</v>
      </c>
    </row>
    <row r="45" spans="1:13" x14ac:dyDescent="0.3">
      <c r="A45" s="61"/>
      <c r="B45" s="34"/>
      <c r="C45" s="34" t="s">
        <v>81</v>
      </c>
      <c r="D45" s="66" t="s">
        <v>82</v>
      </c>
      <c r="E45" s="34">
        <v>16</v>
      </c>
      <c r="F45" s="50">
        <v>16</v>
      </c>
      <c r="G45" s="61">
        <v>2</v>
      </c>
      <c r="H45" s="50">
        <v>4</v>
      </c>
      <c r="I45" s="50">
        <v>10</v>
      </c>
      <c r="J45" s="34"/>
      <c r="K45" s="63"/>
      <c r="L45" s="63"/>
      <c r="M45" s="61" t="s">
        <v>0</v>
      </c>
    </row>
    <row r="46" spans="1:13" x14ac:dyDescent="0.3">
      <c r="A46" s="61"/>
      <c r="B46" s="34"/>
      <c r="C46" s="34" t="s">
        <v>83</v>
      </c>
      <c r="D46" s="66" t="s">
        <v>84</v>
      </c>
      <c r="E46" s="34">
        <v>12</v>
      </c>
      <c r="F46" s="50">
        <v>12</v>
      </c>
      <c r="G46" s="61"/>
      <c r="H46" s="50"/>
      <c r="I46" s="50">
        <v>12</v>
      </c>
      <c r="J46" s="34"/>
      <c r="K46" s="63"/>
      <c r="L46" s="63"/>
      <c r="M46" s="61" t="s">
        <v>0</v>
      </c>
    </row>
    <row r="47" spans="1:13" x14ac:dyDescent="0.3">
      <c r="A47" s="61"/>
      <c r="B47" s="34"/>
      <c r="C47" s="35" t="s">
        <v>85</v>
      </c>
      <c r="D47" s="66" t="s">
        <v>86</v>
      </c>
      <c r="E47" s="34">
        <v>1</v>
      </c>
      <c r="F47" s="50">
        <v>1</v>
      </c>
      <c r="G47" s="61">
        <v>1</v>
      </c>
      <c r="H47" s="50"/>
      <c r="I47" s="50"/>
      <c r="J47" s="34"/>
      <c r="K47" s="63"/>
      <c r="L47" s="63"/>
      <c r="M47" s="61" t="s">
        <v>0</v>
      </c>
    </row>
    <row r="48" spans="1:13" x14ac:dyDescent="0.3">
      <c r="A48" s="61"/>
      <c r="B48" s="34"/>
      <c r="C48" s="69" t="s">
        <v>87</v>
      </c>
      <c r="D48" s="52" t="s">
        <v>88</v>
      </c>
      <c r="E48" s="34">
        <v>4</v>
      </c>
      <c r="F48" s="50">
        <v>4</v>
      </c>
      <c r="G48" s="61"/>
      <c r="H48" s="50"/>
      <c r="I48" s="50">
        <v>4</v>
      </c>
      <c r="J48" s="34"/>
      <c r="K48" s="63" t="s">
        <v>7</v>
      </c>
      <c r="L48" s="63"/>
      <c r="M48" s="61"/>
    </row>
    <row r="49" spans="1:13" x14ac:dyDescent="0.3">
      <c r="A49" s="61"/>
      <c r="B49" s="34"/>
      <c r="C49" s="62" t="s">
        <v>89</v>
      </c>
      <c r="D49" s="64" t="s">
        <v>90</v>
      </c>
      <c r="E49" s="34">
        <v>1</v>
      </c>
      <c r="F49" s="50">
        <v>1</v>
      </c>
      <c r="G49" s="61">
        <v>1</v>
      </c>
      <c r="H49" s="50"/>
      <c r="I49" s="50"/>
      <c r="J49" s="34"/>
      <c r="K49" s="61" t="s">
        <v>7</v>
      </c>
      <c r="L49" s="61"/>
      <c r="M49" s="61"/>
    </row>
    <row r="50" spans="1:13" x14ac:dyDescent="0.3">
      <c r="A50" s="61"/>
      <c r="B50" s="34"/>
      <c r="C50" s="34" t="s">
        <v>91</v>
      </c>
      <c r="D50" s="52" t="s">
        <v>92</v>
      </c>
      <c r="E50" s="34">
        <v>16</v>
      </c>
      <c r="F50" s="50">
        <v>16</v>
      </c>
      <c r="G50" s="61">
        <v>2</v>
      </c>
      <c r="H50" s="50">
        <v>3</v>
      </c>
      <c r="I50" s="50">
        <v>11</v>
      </c>
      <c r="J50" s="34"/>
      <c r="K50" s="61" t="s">
        <v>7</v>
      </c>
      <c r="L50" s="63" t="s">
        <v>11</v>
      </c>
      <c r="M50" s="61"/>
    </row>
    <row r="51" spans="1:13" x14ac:dyDescent="0.3">
      <c r="A51" s="61"/>
      <c r="B51" s="34"/>
      <c r="C51" s="37" t="s">
        <v>93</v>
      </c>
      <c r="D51" s="36" t="s">
        <v>94</v>
      </c>
      <c r="E51" s="37">
        <v>81</v>
      </c>
      <c r="F51" s="39">
        <v>81</v>
      </c>
      <c r="G51" s="33">
        <v>8</v>
      </c>
      <c r="H51" s="33">
        <v>14</v>
      </c>
      <c r="I51" s="39">
        <v>22</v>
      </c>
      <c r="J51" s="34">
        <v>37</v>
      </c>
      <c r="K51" s="61"/>
      <c r="L51" s="63"/>
      <c r="M51" s="61"/>
    </row>
    <row r="52" spans="1:13" x14ac:dyDescent="0.3">
      <c r="A52" s="61"/>
      <c r="B52" s="34"/>
      <c r="C52" s="34" t="s">
        <v>95</v>
      </c>
      <c r="D52" s="52" t="s">
        <v>96</v>
      </c>
      <c r="E52" s="34">
        <v>2</v>
      </c>
      <c r="F52" s="50">
        <v>2</v>
      </c>
      <c r="G52" s="61">
        <v>1</v>
      </c>
      <c r="H52" s="50">
        <v>1</v>
      </c>
      <c r="I52" s="50"/>
      <c r="J52" s="34"/>
      <c r="K52" s="61" t="s">
        <v>46</v>
      </c>
      <c r="L52" s="63" t="s">
        <v>8</v>
      </c>
      <c r="M52" s="61"/>
    </row>
    <row r="53" spans="1:13" x14ac:dyDescent="0.3">
      <c r="A53" s="61"/>
      <c r="B53" s="34"/>
      <c r="C53" s="34" t="s">
        <v>97</v>
      </c>
      <c r="D53" s="52" t="s">
        <v>98</v>
      </c>
      <c r="E53" s="34">
        <v>2</v>
      </c>
      <c r="F53" s="50">
        <v>2</v>
      </c>
      <c r="G53" s="61">
        <v>1</v>
      </c>
      <c r="H53" s="50">
        <v>1</v>
      </c>
      <c r="I53" s="50"/>
      <c r="J53" s="34"/>
      <c r="K53" s="61" t="s">
        <v>46</v>
      </c>
      <c r="L53" s="63" t="s">
        <v>11</v>
      </c>
      <c r="M53" s="61"/>
    </row>
    <row r="54" spans="1:13" x14ac:dyDescent="0.3">
      <c r="A54" s="61"/>
      <c r="B54" s="34"/>
      <c r="C54" s="34" t="s">
        <v>99</v>
      </c>
      <c r="D54" s="52" t="s">
        <v>100</v>
      </c>
      <c r="E54" s="34">
        <v>2</v>
      </c>
      <c r="F54" s="50">
        <v>2</v>
      </c>
      <c r="G54" s="61">
        <v>1</v>
      </c>
      <c r="H54" s="50">
        <v>1</v>
      </c>
      <c r="I54" s="50"/>
      <c r="J54" s="34"/>
      <c r="K54" s="61"/>
      <c r="L54" s="63"/>
      <c r="M54" s="61" t="s">
        <v>0</v>
      </c>
    </row>
    <row r="55" spans="1:13" x14ac:dyDescent="0.3">
      <c r="A55" s="61"/>
      <c r="B55" s="37"/>
      <c r="C55" s="37" t="s">
        <v>101</v>
      </c>
      <c r="D55" s="36" t="s">
        <v>102</v>
      </c>
      <c r="E55" s="37">
        <v>1</v>
      </c>
      <c r="F55" s="33">
        <v>1</v>
      </c>
      <c r="G55" s="33"/>
      <c r="H55" s="33"/>
      <c r="I55" s="33">
        <v>1</v>
      </c>
      <c r="J55" s="37"/>
      <c r="K55" s="33"/>
      <c r="L55" s="65"/>
      <c r="M55" s="33" t="s">
        <v>0</v>
      </c>
    </row>
    <row r="56" spans="1:13" x14ac:dyDescent="0.3">
      <c r="A56" s="61"/>
      <c r="B56" s="37"/>
      <c r="C56" s="34" t="s">
        <v>103</v>
      </c>
      <c r="D56" s="38" t="s">
        <v>104</v>
      </c>
      <c r="E56" s="37">
        <v>1</v>
      </c>
      <c r="F56" s="39">
        <v>1</v>
      </c>
      <c r="G56" s="33"/>
      <c r="H56" s="33"/>
      <c r="I56" s="39">
        <v>1</v>
      </c>
      <c r="J56" s="37"/>
      <c r="K56" s="33"/>
      <c r="L56" s="65"/>
      <c r="M56" s="33" t="s">
        <v>0</v>
      </c>
    </row>
    <row r="57" spans="1:13" x14ac:dyDescent="0.3">
      <c r="A57" s="61"/>
      <c r="B57" s="34"/>
      <c r="C57" s="34" t="s">
        <v>105</v>
      </c>
      <c r="D57" s="52" t="s">
        <v>106</v>
      </c>
      <c r="E57" s="34">
        <v>1</v>
      </c>
      <c r="F57" s="50">
        <v>1</v>
      </c>
      <c r="G57" s="61">
        <v>1</v>
      </c>
      <c r="H57" s="50">
        <v>0</v>
      </c>
      <c r="I57" s="50"/>
      <c r="J57" s="34"/>
      <c r="K57" s="61" t="s">
        <v>46</v>
      </c>
      <c r="L57" s="63" t="s">
        <v>11</v>
      </c>
      <c r="M57" s="61"/>
    </row>
    <row r="58" spans="1:13" x14ac:dyDescent="0.3">
      <c r="A58" s="61"/>
      <c r="B58" s="34"/>
      <c r="C58" s="34" t="s">
        <v>107</v>
      </c>
      <c r="D58" s="52" t="s">
        <v>108</v>
      </c>
      <c r="E58" s="34">
        <v>15</v>
      </c>
      <c r="F58" s="50">
        <v>15</v>
      </c>
      <c r="G58" s="61"/>
      <c r="H58" s="50"/>
      <c r="I58" s="50">
        <v>15</v>
      </c>
      <c r="J58" s="34"/>
      <c r="K58" s="61" t="s">
        <v>46</v>
      </c>
      <c r="L58" s="63" t="s">
        <v>8</v>
      </c>
      <c r="M58" s="61"/>
    </row>
    <row r="59" spans="1:13" x14ac:dyDescent="0.3">
      <c r="A59" s="61"/>
      <c r="B59" s="34"/>
      <c r="C59" s="34" t="s">
        <v>109</v>
      </c>
      <c r="D59" s="52" t="s">
        <v>110</v>
      </c>
      <c r="E59" s="34">
        <v>10</v>
      </c>
      <c r="F59" s="50">
        <v>10</v>
      </c>
      <c r="G59" s="61"/>
      <c r="H59" s="50"/>
      <c r="I59" s="50">
        <v>10</v>
      </c>
      <c r="J59" s="34"/>
      <c r="K59" s="61"/>
      <c r="L59" s="63"/>
      <c r="M59" s="61" t="s">
        <v>0</v>
      </c>
    </row>
    <row r="60" spans="1:13" x14ac:dyDescent="0.3">
      <c r="A60" s="61"/>
      <c r="B60" s="34"/>
      <c r="C60" s="34" t="s">
        <v>111</v>
      </c>
      <c r="D60" s="66" t="s">
        <v>112</v>
      </c>
      <c r="E60" s="34">
        <v>10</v>
      </c>
      <c r="F60" s="50">
        <v>10</v>
      </c>
      <c r="G60" s="61">
        <v>5</v>
      </c>
      <c r="H60" s="50">
        <v>5</v>
      </c>
      <c r="I60" s="70"/>
      <c r="J60" s="34"/>
      <c r="K60" s="61" t="s">
        <v>46</v>
      </c>
      <c r="L60" s="61" t="s">
        <v>8</v>
      </c>
      <c r="M60" s="61"/>
    </row>
    <row r="61" spans="1:13" x14ac:dyDescent="0.3">
      <c r="A61" s="61"/>
      <c r="B61" s="34"/>
      <c r="C61" s="34" t="s">
        <v>113</v>
      </c>
      <c r="D61" s="66" t="s">
        <v>114</v>
      </c>
      <c r="E61" s="34">
        <v>13</v>
      </c>
      <c r="F61" s="50">
        <v>13</v>
      </c>
      <c r="G61" s="61">
        <v>5</v>
      </c>
      <c r="H61" s="50">
        <v>5</v>
      </c>
      <c r="I61" s="50">
        <v>3</v>
      </c>
      <c r="J61" s="34"/>
      <c r="K61" s="61" t="s">
        <v>46</v>
      </c>
      <c r="L61" s="61" t="s">
        <v>11</v>
      </c>
      <c r="M61" s="61"/>
    </row>
    <row r="62" spans="1:13" x14ac:dyDescent="0.3">
      <c r="A62" s="61"/>
      <c r="B62" s="34"/>
      <c r="C62" s="34" t="s">
        <v>115</v>
      </c>
      <c r="D62" s="66" t="s">
        <v>116</v>
      </c>
      <c r="E62" s="34">
        <v>5</v>
      </c>
      <c r="F62" s="50">
        <v>5</v>
      </c>
      <c r="G62" s="61"/>
      <c r="H62" s="50"/>
      <c r="I62" s="50">
        <v>5</v>
      </c>
      <c r="J62" s="34"/>
      <c r="K62" s="61"/>
      <c r="L62" s="61" t="s">
        <v>11</v>
      </c>
      <c r="M62" s="61" t="s">
        <v>0</v>
      </c>
    </row>
    <row r="63" spans="1:13" x14ac:dyDescent="0.3">
      <c r="A63" s="61"/>
      <c r="B63" s="34"/>
      <c r="C63" s="34" t="s">
        <v>117</v>
      </c>
      <c r="D63" s="66" t="s">
        <v>118</v>
      </c>
      <c r="E63" s="34">
        <v>1</v>
      </c>
      <c r="F63" s="50">
        <v>1</v>
      </c>
      <c r="G63" s="61"/>
      <c r="H63" s="50"/>
      <c r="I63" s="70">
        <v>1</v>
      </c>
      <c r="J63" s="34"/>
      <c r="K63" s="61"/>
      <c r="L63" s="61" t="s">
        <v>11</v>
      </c>
      <c r="M63" s="61" t="s">
        <v>0</v>
      </c>
    </row>
    <row r="64" spans="1:13" x14ac:dyDescent="0.3">
      <c r="A64" s="61"/>
      <c r="B64" s="34"/>
      <c r="C64" s="34" t="s">
        <v>119</v>
      </c>
      <c r="D64" s="66" t="s">
        <v>120</v>
      </c>
      <c r="E64" s="34">
        <v>7</v>
      </c>
      <c r="F64" s="50">
        <v>7</v>
      </c>
      <c r="G64" s="61">
        <v>3</v>
      </c>
      <c r="H64" s="50">
        <v>4</v>
      </c>
      <c r="I64" s="70"/>
      <c r="J64" s="34"/>
      <c r="K64" s="61"/>
      <c r="L64" s="61" t="s">
        <v>11</v>
      </c>
      <c r="M64" s="61" t="s">
        <v>0</v>
      </c>
    </row>
    <row r="65" spans="1:13" x14ac:dyDescent="0.3">
      <c r="A65" s="61"/>
      <c r="B65" s="34"/>
      <c r="C65" s="34" t="s">
        <v>121</v>
      </c>
      <c r="D65" s="66" t="s">
        <v>122</v>
      </c>
      <c r="E65" s="34">
        <v>122</v>
      </c>
      <c r="F65" s="50">
        <v>122</v>
      </c>
      <c r="G65" s="61">
        <v>40</v>
      </c>
      <c r="H65" s="50">
        <v>23</v>
      </c>
      <c r="I65" s="50">
        <v>59</v>
      </c>
      <c r="J65" s="34"/>
      <c r="K65" s="61"/>
      <c r="L65" s="61" t="s">
        <v>11</v>
      </c>
      <c r="M65" s="61" t="s">
        <v>0</v>
      </c>
    </row>
    <row r="66" spans="1:13" x14ac:dyDescent="0.3">
      <c r="A66" s="61"/>
      <c r="B66" s="34"/>
      <c r="C66" s="34" t="s">
        <v>123</v>
      </c>
      <c r="D66" s="66" t="s">
        <v>124</v>
      </c>
      <c r="E66" s="34">
        <v>9</v>
      </c>
      <c r="F66" s="50">
        <v>9</v>
      </c>
      <c r="G66" s="61"/>
      <c r="H66" s="50"/>
      <c r="I66" s="50">
        <v>9</v>
      </c>
      <c r="J66" s="34"/>
      <c r="K66" s="61"/>
      <c r="L66" s="61" t="s">
        <v>11</v>
      </c>
      <c r="M66" s="61" t="s">
        <v>0</v>
      </c>
    </row>
    <row r="67" spans="1:13" x14ac:dyDescent="0.3">
      <c r="A67" s="61"/>
      <c r="B67" s="34"/>
      <c r="C67" s="34" t="s">
        <v>125</v>
      </c>
      <c r="D67" s="52" t="s">
        <v>126</v>
      </c>
      <c r="E67" s="34">
        <v>31</v>
      </c>
      <c r="F67" s="50">
        <v>31</v>
      </c>
      <c r="G67" s="61"/>
      <c r="H67" s="50"/>
      <c r="I67" s="50">
        <v>31</v>
      </c>
      <c r="J67" s="34"/>
      <c r="K67" s="61" t="s">
        <v>46</v>
      </c>
      <c r="L67" s="63" t="s">
        <v>8</v>
      </c>
      <c r="M67" s="61"/>
    </row>
    <row r="68" spans="1:13" x14ac:dyDescent="0.3">
      <c r="A68" s="61"/>
      <c r="B68" s="34"/>
      <c r="C68" s="34" t="s">
        <v>127</v>
      </c>
      <c r="D68" s="52" t="s">
        <v>128</v>
      </c>
      <c r="E68" s="34">
        <v>2</v>
      </c>
      <c r="F68" s="50">
        <v>2</v>
      </c>
      <c r="G68" s="61"/>
      <c r="H68" s="50">
        <v>1</v>
      </c>
      <c r="I68" s="50">
        <v>1</v>
      </c>
      <c r="J68" s="34"/>
      <c r="K68" s="61" t="s">
        <v>7</v>
      </c>
      <c r="L68" s="63" t="s">
        <v>11</v>
      </c>
      <c r="M68" s="61"/>
    </row>
    <row r="69" spans="1:13" x14ac:dyDescent="0.3">
      <c r="A69" s="61"/>
      <c r="B69" s="34"/>
      <c r="C69" s="34" t="s">
        <v>129</v>
      </c>
      <c r="D69" s="52" t="s">
        <v>130</v>
      </c>
      <c r="E69" s="34">
        <v>7</v>
      </c>
      <c r="F69" s="50">
        <v>7</v>
      </c>
      <c r="G69" s="61">
        <v>3</v>
      </c>
      <c r="H69" s="50">
        <v>3</v>
      </c>
      <c r="I69" s="50">
        <v>1</v>
      </c>
      <c r="J69" s="34"/>
      <c r="K69" s="61" t="s">
        <v>131</v>
      </c>
      <c r="L69" s="63" t="s">
        <v>11</v>
      </c>
      <c r="M69" s="61"/>
    </row>
    <row r="70" spans="1:13" x14ac:dyDescent="0.3">
      <c r="A70" s="61"/>
      <c r="B70" s="34"/>
      <c r="C70" s="34" t="s">
        <v>132</v>
      </c>
      <c r="D70" s="64" t="s">
        <v>133</v>
      </c>
      <c r="E70" s="34">
        <v>2</v>
      </c>
      <c r="F70" s="50">
        <v>2</v>
      </c>
      <c r="G70" s="61">
        <v>1</v>
      </c>
      <c r="H70" s="50">
        <v>1</v>
      </c>
      <c r="I70" s="50"/>
      <c r="J70" s="34"/>
      <c r="K70" s="61"/>
      <c r="L70" s="63"/>
      <c r="M70" s="61"/>
    </row>
    <row r="71" spans="1:13" x14ac:dyDescent="0.3">
      <c r="A71" s="61"/>
      <c r="B71" s="34"/>
      <c r="C71" s="34" t="s">
        <v>134</v>
      </c>
      <c r="D71" s="36" t="s">
        <v>135</v>
      </c>
      <c r="E71" s="34">
        <v>6</v>
      </c>
      <c r="F71" s="50">
        <v>6</v>
      </c>
      <c r="G71" s="61">
        <v>0</v>
      </c>
      <c r="H71" s="50">
        <v>2</v>
      </c>
      <c r="I71" s="50">
        <v>4</v>
      </c>
      <c r="J71" s="34"/>
      <c r="K71" s="61" t="s">
        <v>46</v>
      </c>
      <c r="L71" s="63" t="s">
        <v>11</v>
      </c>
      <c r="M71" s="61"/>
    </row>
    <row r="72" spans="1:13" x14ac:dyDescent="0.3">
      <c r="A72" s="61"/>
      <c r="B72" s="34"/>
      <c r="C72" s="34" t="s">
        <v>136</v>
      </c>
      <c r="D72" s="52" t="s">
        <v>137</v>
      </c>
      <c r="E72" s="34">
        <v>2</v>
      </c>
      <c r="F72" s="50">
        <v>2</v>
      </c>
      <c r="G72" s="61">
        <v>1</v>
      </c>
      <c r="H72" s="50">
        <v>1</v>
      </c>
      <c r="I72" s="50"/>
      <c r="J72" s="34"/>
      <c r="K72" s="61" t="s">
        <v>46</v>
      </c>
      <c r="L72" s="63" t="s">
        <v>11</v>
      </c>
      <c r="M72" s="61"/>
    </row>
    <row r="73" spans="1:13" ht="15.6" x14ac:dyDescent="0.35">
      <c r="A73" s="28"/>
      <c r="B73" s="28" t="s">
        <v>688</v>
      </c>
      <c r="C73" s="29"/>
      <c r="D73" s="30"/>
      <c r="E73" s="31">
        <v>627</v>
      </c>
      <c r="F73" s="32">
        <v>627</v>
      </c>
      <c r="G73" s="31">
        <v>178</v>
      </c>
      <c r="H73" s="32">
        <v>179</v>
      </c>
      <c r="I73" s="32">
        <v>229</v>
      </c>
      <c r="J73" s="31">
        <v>41</v>
      </c>
      <c r="K73" s="28"/>
      <c r="L73" s="28"/>
      <c r="M73" s="28"/>
    </row>
    <row r="74" spans="1:13" x14ac:dyDescent="0.3">
      <c r="A74" s="61">
        <v>2</v>
      </c>
      <c r="B74" s="34" t="s">
        <v>317</v>
      </c>
      <c r="C74" s="62" t="s">
        <v>23</v>
      </c>
      <c r="D74" s="64" t="s">
        <v>24</v>
      </c>
      <c r="E74" s="50">
        <v>1</v>
      </c>
      <c r="F74" s="50">
        <v>1</v>
      </c>
      <c r="G74" s="50"/>
      <c r="H74" s="50">
        <v>1</v>
      </c>
      <c r="I74" s="50"/>
      <c r="J74" s="71"/>
      <c r="K74" s="61" t="s">
        <v>7</v>
      </c>
      <c r="L74" s="63" t="s">
        <v>8</v>
      </c>
      <c r="M74" s="61"/>
    </row>
    <row r="75" spans="1:13" x14ac:dyDescent="0.3">
      <c r="A75" s="61">
        <v>3</v>
      </c>
      <c r="B75" s="34" t="s">
        <v>274</v>
      </c>
      <c r="C75" s="62" t="s">
        <v>23</v>
      </c>
      <c r="D75" s="64" t="s">
        <v>24</v>
      </c>
      <c r="E75" s="50">
        <v>7</v>
      </c>
      <c r="F75" s="50">
        <v>7</v>
      </c>
      <c r="G75" s="50">
        <v>6</v>
      </c>
      <c r="H75" s="50">
        <v>1</v>
      </c>
      <c r="I75" s="50"/>
      <c r="J75" s="71"/>
      <c r="K75" s="61" t="s">
        <v>7</v>
      </c>
      <c r="L75" s="63" t="s">
        <v>8</v>
      </c>
      <c r="M75" s="61"/>
    </row>
    <row r="76" spans="1:13" x14ac:dyDescent="0.3">
      <c r="A76" s="61"/>
      <c r="B76" s="34"/>
      <c r="C76" s="62" t="s">
        <v>25</v>
      </c>
      <c r="D76" s="64" t="s">
        <v>26</v>
      </c>
      <c r="E76" s="50">
        <v>6</v>
      </c>
      <c r="F76" s="50">
        <v>6</v>
      </c>
      <c r="G76" s="50">
        <v>2</v>
      </c>
      <c r="H76" s="50">
        <v>4</v>
      </c>
      <c r="I76" s="50"/>
      <c r="J76" s="71"/>
      <c r="K76" s="61"/>
      <c r="L76" s="63"/>
      <c r="M76" s="61"/>
    </row>
    <row r="77" spans="1:13" x14ac:dyDescent="0.3">
      <c r="A77" s="61"/>
      <c r="B77" s="34"/>
      <c r="C77" s="34" t="s">
        <v>134</v>
      </c>
      <c r="D77" s="36" t="s">
        <v>135</v>
      </c>
      <c r="E77" s="34">
        <v>1</v>
      </c>
      <c r="F77" s="50">
        <v>1</v>
      </c>
      <c r="G77" s="72"/>
      <c r="H77" s="50"/>
      <c r="I77" s="50">
        <v>1</v>
      </c>
      <c r="J77" s="34"/>
      <c r="K77" s="61" t="s">
        <v>46</v>
      </c>
      <c r="L77" s="61" t="s">
        <v>11</v>
      </c>
      <c r="M77" s="61"/>
    </row>
    <row r="78" spans="1:13" x14ac:dyDescent="0.3">
      <c r="A78" s="61"/>
      <c r="B78" s="34"/>
      <c r="C78" s="72" t="s">
        <v>138</v>
      </c>
      <c r="D78" s="52" t="s">
        <v>139</v>
      </c>
      <c r="E78" s="34">
        <v>2</v>
      </c>
      <c r="F78" s="50">
        <v>2</v>
      </c>
      <c r="G78" s="72">
        <v>1</v>
      </c>
      <c r="H78" s="50">
        <v>1</v>
      </c>
      <c r="I78" s="50"/>
      <c r="J78" s="34"/>
      <c r="K78" s="61" t="s">
        <v>7</v>
      </c>
      <c r="L78" s="61" t="s">
        <v>11</v>
      </c>
      <c r="M78" s="61"/>
    </row>
    <row r="79" spans="1:13" x14ac:dyDescent="0.3">
      <c r="A79" s="61"/>
      <c r="B79" s="34"/>
      <c r="C79" s="72" t="s">
        <v>140</v>
      </c>
      <c r="D79" s="52" t="s">
        <v>141</v>
      </c>
      <c r="E79" s="34">
        <v>2</v>
      </c>
      <c r="F79" s="50">
        <v>2</v>
      </c>
      <c r="G79" s="72">
        <v>1</v>
      </c>
      <c r="H79" s="50">
        <v>1</v>
      </c>
      <c r="I79" s="50"/>
      <c r="J79" s="34"/>
      <c r="K79" s="61"/>
      <c r="L79" s="61"/>
      <c r="M79" s="61"/>
    </row>
    <row r="80" spans="1:13" x14ac:dyDescent="0.3">
      <c r="A80" s="61">
        <v>4</v>
      </c>
      <c r="B80" s="34" t="s">
        <v>268</v>
      </c>
      <c r="C80" s="34" t="s">
        <v>81</v>
      </c>
      <c r="D80" s="52" t="s">
        <v>82</v>
      </c>
      <c r="E80" s="37">
        <v>20</v>
      </c>
      <c r="F80" s="39">
        <v>20</v>
      </c>
      <c r="G80" s="37">
        <v>10</v>
      </c>
      <c r="H80" s="37">
        <v>10</v>
      </c>
      <c r="I80" s="37"/>
      <c r="J80" s="34"/>
      <c r="K80" s="61"/>
      <c r="L80" s="61"/>
      <c r="M80" s="61" t="s">
        <v>0</v>
      </c>
    </row>
    <row r="81" spans="1:13" x14ac:dyDescent="0.3">
      <c r="A81" s="61">
        <v>5</v>
      </c>
      <c r="B81" s="34" t="s">
        <v>265</v>
      </c>
      <c r="C81" s="34" t="s">
        <v>81</v>
      </c>
      <c r="D81" s="52" t="s">
        <v>82</v>
      </c>
      <c r="E81" s="37">
        <v>60</v>
      </c>
      <c r="F81" s="39">
        <v>60</v>
      </c>
      <c r="G81" s="73">
        <v>30</v>
      </c>
      <c r="H81" s="37">
        <v>30</v>
      </c>
      <c r="I81" s="50"/>
      <c r="J81" s="34"/>
      <c r="K81" s="61"/>
      <c r="L81" s="61"/>
      <c r="M81" s="61" t="s">
        <v>0</v>
      </c>
    </row>
    <row r="82" spans="1:13" x14ac:dyDescent="0.3">
      <c r="A82" s="61">
        <v>6</v>
      </c>
      <c r="B82" s="37" t="s">
        <v>258</v>
      </c>
      <c r="C82" s="34" t="s">
        <v>143</v>
      </c>
      <c r="D82" s="52" t="s">
        <v>144</v>
      </c>
      <c r="E82" s="37">
        <v>10</v>
      </c>
      <c r="F82" s="39">
        <v>10</v>
      </c>
      <c r="G82" s="73">
        <v>1</v>
      </c>
      <c r="H82" s="37">
        <v>3</v>
      </c>
      <c r="I82" s="37">
        <v>6</v>
      </c>
      <c r="J82" s="37"/>
      <c r="K82" s="33"/>
      <c r="L82" s="33"/>
      <c r="M82" s="33" t="s">
        <v>0</v>
      </c>
    </row>
    <row r="83" spans="1:13" x14ac:dyDescent="0.3">
      <c r="A83" s="61"/>
      <c r="B83" s="37"/>
      <c r="C83" s="34" t="s">
        <v>93</v>
      </c>
      <c r="D83" s="38" t="s">
        <v>145</v>
      </c>
      <c r="E83" s="37">
        <v>2</v>
      </c>
      <c r="F83" s="39">
        <v>2</v>
      </c>
      <c r="G83" s="73">
        <v>1</v>
      </c>
      <c r="H83" s="37">
        <v>1</v>
      </c>
      <c r="I83" s="37"/>
      <c r="J83" s="37"/>
      <c r="K83" s="33"/>
      <c r="L83" s="33"/>
      <c r="M83" s="33"/>
    </row>
    <row r="84" spans="1:13" x14ac:dyDescent="0.3">
      <c r="A84" s="61">
        <v>7</v>
      </c>
      <c r="B84" s="34" t="s">
        <v>250</v>
      </c>
      <c r="C84" s="34" t="s">
        <v>81</v>
      </c>
      <c r="D84" s="52" t="s">
        <v>82</v>
      </c>
      <c r="E84" s="37">
        <v>4</v>
      </c>
      <c r="F84" s="39">
        <v>4</v>
      </c>
      <c r="G84" s="73">
        <v>2</v>
      </c>
      <c r="H84" s="37">
        <v>2</v>
      </c>
      <c r="I84" s="37"/>
      <c r="J84" s="37"/>
      <c r="K84" s="33"/>
      <c r="L84" s="33"/>
      <c r="M84" s="33" t="s">
        <v>0</v>
      </c>
    </row>
    <row r="85" spans="1:13" x14ac:dyDescent="0.3">
      <c r="A85" s="61">
        <v>8</v>
      </c>
      <c r="B85" s="34" t="s">
        <v>408</v>
      </c>
      <c r="C85" s="34" t="s">
        <v>81</v>
      </c>
      <c r="D85" s="52" t="s">
        <v>82</v>
      </c>
      <c r="E85" s="37">
        <v>12</v>
      </c>
      <c r="F85" s="39">
        <v>12</v>
      </c>
      <c r="G85" s="73">
        <v>6</v>
      </c>
      <c r="H85" s="37">
        <v>6</v>
      </c>
      <c r="I85" s="37"/>
      <c r="J85" s="74"/>
      <c r="K85" s="33"/>
      <c r="L85" s="33"/>
      <c r="M85" s="33" t="s">
        <v>0</v>
      </c>
    </row>
    <row r="86" spans="1:13" x14ac:dyDescent="0.3">
      <c r="A86" s="61">
        <v>9</v>
      </c>
      <c r="B86" s="34" t="s">
        <v>8</v>
      </c>
      <c r="C86" s="34" t="s">
        <v>81</v>
      </c>
      <c r="D86" s="52" t="s">
        <v>82</v>
      </c>
      <c r="E86" s="37">
        <v>2</v>
      </c>
      <c r="F86" s="39">
        <v>2</v>
      </c>
      <c r="G86" s="37">
        <v>1</v>
      </c>
      <c r="H86" s="37">
        <v>1</v>
      </c>
      <c r="I86" s="37"/>
      <c r="J86" s="34"/>
      <c r="K86" s="61"/>
      <c r="L86" s="63"/>
      <c r="M86" s="61" t="s">
        <v>0</v>
      </c>
    </row>
    <row r="87" spans="1:13" x14ac:dyDescent="0.3">
      <c r="A87" s="61">
        <v>10</v>
      </c>
      <c r="B87" s="34" t="s">
        <v>514</v>
      </c>
      <c r="C87" s="34" t="s">
        <v>67</v>
      </c>
      <c r="D87" s="52" t="s">
        <v>68</v>
      </c>
      <c r="E87" s="37">
        <v>2</v>
      </c>
      <c r="F87" s="39">
        <v>2</v>
      </c>
      <c r="G87" s="37">
        <v>1</v>
      </c>
      <c r="H87" s="37">
        <v>1</v>
      </c>
      <c r="I87" s="37"/>
      <c r="J87" s="34"/>
      <c r="K87" s="61"/>
      <c r="L87" s="63"/>
      <c r="M87" s="61" t="s">
        <v>0</v>
      </c>
    </row>
    <row r="88" spans="1:13" x14ac:dyDescent="0.3">
      <c r="A88" s="61">
        <v>11</v>
      </c>
      <c r="B88" s="37" t="s">
        <v>410</v>
      </c>
      <c r="C88" s="34" t="s">
        <v>81</v>
      </c>
      <c r="D88" s="52" t="s">
        <v>82</v>
      </c>
      <c r="E88" s="37">
        <v>6</v>
      </c>
      <c r="F88" s="39">
        <v>6</v>
      </c>
      <c r="G88" s="37">
        <v>3</v>
      </c>
      <c r="H88" s="37">
        <v>3</v>
      </c>
      <c r="I88" s="37"/>
      <c r="J88" s="34"/>
      <c r="K88" s="61"/>
      <c r="L88" s="63"/>
      <c r="M88" s="61" t="s">
        <v>0</v>
      </c>
    </row>
    <row r="89" spans="1:13" x14ac:dyDescent="0.3">
      <c r="A89" s="61">
        <v>12</v>
      </c>
      <c r="B89" s="34" t="s">
        <v>411</v>
      </c>
      <c r="C89" s="34" t="s">
        <v>81</v>
      </c>
      <c r="D89" s="52" t="s">
        <v>82</v>
      </c>
      <c r="E89" s="37">
        <v>2</v>
      </c>
      <c r="F89" s="39">
        <v>2</v>
      </c>
      <c r="G89" s="37">
        <v>1</v>
      </c>
      <c r="H89" s="37">
        <v>1</v>
      </c>
      <c r="I89" s="37"/>
      <c r="J89" s="34"/>
      <c r="K89" s="61"/>
      <c r="L89" s="63"/>
      <c r="M89" s="61" t="s">
        <v>0</v>
      </c>
    </row>
    <row r="90" spans="1:13" x14ac:dyDescent="0.3">
      <c r="A90" s="61">
        <v>13</v>
      </c>
      <c r="B90" s="34" t="s">
        <v>413</v>
      </c>
      <c r="C90" s="34" t="s">
        <v>81</v>
      </c>
      <c r="D90" s="52" t="s">
        <v>82</v>
      </c>
      <c r="E90" s="37">
        <v>5</v>
      </c>
      <c r="F90" s="39">
        <v>5</v>
      </c>
      <c r="G90" s="37">
        <v>2</v>
      </c>
      <c r="H90" s="37">
        <v>3</v>
      </c>
      <c r="I90" s="37"/>
      <c r="J90" s="34"/>
      <c r="K90" s="61"/>
      <c r="L90" s="63"/>
      <c r="M90" s="61" t="s">
        <v>0</v>
      </c>
    </row>
    <row r="91" spans="1:13" x14ac:dyDescent="0.3">
      <c r="A91" s="61">
        <v>14</v>
      </c>
      <c r="B91" s="37" t="s">
        <v>412</v>
      </c>
      <c r="C91" s="34" t="s">
        <v>81</v>
      </c>
      <c r="D91" s="38" t="s">
        <v>82</v>
      </c>
      <c r="E91" s="37">
        <v>30</v>
      </c>
      <c r="F91" s="39">
        <v>30</v>
      </c>
      <c r="G91" s="37">
        <v>15</v>
      </c>
      <c r="H91" s="37">
        <v>15</v>
      </c>
      <c r="I91" s="37"/>
      <c r="J91" s="34"/>
      <c r="K91" s="61"/>
      <c r="L91" s="63"/>
      <c r="M91" s="61" t="s">
        <v>0</v>
      </c>
    </row>
    <row r="92" spans="1:13" x14ac:dyDescent="0.3">
      <c r="A92" s="33">
        <v>15</v>
      </c>
      <c r="B92" s="34" t="s">
        <v>263</v>
      </c>
      <c r="C92" s="72" t="s">
        <v>138</v>
      </c>
      <c r="D92" s="38" t="s">
        <v>92</v>
      </c>
      <c r="E92" s="37">
        <v>4</v>
      </c>
      <c r="F92" s="37">
        <v>4</v>
      </c>
      <c r="G92" s="34">
        <v>3</v>
      </c>
      <c r="H92" s="37"/>
      <c r="I92" s="37">
        <v>1</v>
      </c>
      <c r="J92" s="37"/>
      <c r="K92" s="61" t="s">
        <v>7</v>
      </c>
      <c r="L92" s="63" t="s">
        <v>11</v>
      </c>
      <c r="M92" s="61"/>
    </row>
    <row r="93" spans="1:13" x14ac:dyDescent="0.3">
      <c r="A93" s="37"/>
      <c r="B93" s="34"/>
      <c r="C93" s="34" t="s">
        <v>93</v>
      </c>
      <c r="D93" s="38" t="s">
        <v>94</v>
      </c>
      <c r="E93" s="37">
        <v>1</v>
      </c>
      <c r="F93" s="37">
        <v>1</v>
      </c>
      <c r="G93" s="34"/>
      <c r="H93" s="37">
        <v>1</v>
      </c>
      <c r="I93" s="37"/>
      <c r="J93" s="37"/>
      <c r="K93" s="61"/>
      <c r="L93" s="63"/>
      <c r="M93" s="61" t="s">
        <v>0</v>
      </c>
    </row>
    <row r="94" spans="1:13" ht="15" x14ac:dyDescent="0.3">
      <c r="A94" s="33">
        <v>16</v>
      </c>
      <c r="B94" s="34" t="s">
        <v>414</v>
      </c>
      <c r="C94" s="35" t="s">
        <v>36</v>
      </c>
      <c r="D94" s="36" t="s">
        <v>37</v>
      </c>
      <c r="E94" s="37">
        <v>8</v>
      </c>
      <c r="F94" s="37">
        <v>8</v>
      </c>
      <c r="G94" s="34">
        <v>4</v>
      </c>
      <c r="H94" s="37">
        <v>4</v>
      </c>
      <c r="I94" s="37"/>
      <c r="J94" s="37"/>
      <c r="K94" s="51"/>
      <c r="L94" s="51"/>
      <c r="M94" s="61" t="s">
        <v>0</v>
      </c>
    </row>
    <row r="95" spans="1:13" ht="15" x14ac:dyDescent="0.3">
      <c r="A95" s="33">
        <v>17</v>
      </c>
      <c r="B95" s="34" t="s">
        <v>415</v>
      </c>
      <c r="C95" s="34" t="s">
        <v>146</v>
      </c>
      <c r="D95" s="38" t="s">
        <v>68</v>
      </c>
      <c r="E95" s="37">
        <v>15</v>
      </c>
      <c r="F95" s="39">
        <v>15</v>
      </c>
      <c r="G95" s="34">
        <v>5</v>
      </c>
      <c r="H95" s="37">
        <v>10</v>
      </c>
      <c r="I95" s="39"/>
      <c r="J95" s="37"/>
      <c r="K95" s="51"/>
      <c r="L95" s="51"/>
      <c r="M95" s="61" t="s">
        <v>0</v>
      </c>
    </row>
    <row r="96" spans="1:13" ht="15" x14ac:dyDescent="0.3">
      <c r="A96" s="33"/>
      <c r="B96" s="34"/>
      <c r="C96" s="35" t="s">
        <v>65</v>
      </c>
      <c r="D96" s="64" t="s">
        <v>66</v>
      </c>
      <c r="E96" s="37">
        <v>52</v>
      </c>
      <c r="F96" s="39">
        <v>52</v>
      </c>
      <c r="G96" s="34">
        <v>18</v>
      </c>
      <c r="H96" s="37">
        <v>34</v>
      </c>
      <c r="I96" s="39"/>
      <c r="J96" s="37"/>
      <c r="K96" s="51"/>
      <c r="L96" s="51"/>
      <c r="M96" s="61" t="s">
        <v>0</v>
      </c>
    </row>
    <row r="97" spans="1:13" ht="15" x14ac:dyDescent="0.3">
      <c r="A97" s="33"/>
      <c r="B97" s="34"/>
      <c r="C97" s="34" t="s">
        <v>81</v>
      </c>
      <c r="D97" s="38" t="s">
        <v>82</v>
      </c>
      <c r="E97" s="37">
        <v>6</v>
      </c>
      <c r="F97" s="39">
        <v>6</v>
      </c>
      <c r="G97" s="34">
        <v>3</v>
      </c>
      <c r="H97" s="37">
        <v>3</v>
      </c>
      <c r="I97" s="39"/>
      <c r="J97" s="37"/>
      <c r="K97" s="51"/>
      <c r="L97" s="51"/>
      <c r="M97" s="61" t="s">
        <v>0</v>
      </c>
    </row>
    <row r="98" spans="1:13" ht="15" x14ac:dyDescent="0.3">
      <c r="A98" s="33">
        <v>18</v>
      </c>
      <c r="B98" s="34" t="s">
        <v>416</v>
      </c>
      <c r="C98" s="35" t="s">
        <v>65</v>
      </c>
      <c r="D98" s="64" t="s">
        <v>66</v>
      </c>
      <c r="E98" s="37">
        <v>2</v>
      </c>
      <c r="F98" s="39">
        <v>2</v>
      </c>
      <c r="G98" s="34">
        <v>1</v>
      </c>
      <c r="H98" s="37">
        <v>1</v>
      </c>
      <c r="I98" s="39"/>
      <c r="J98" s="37"/>
      <c r="K98" s="51"/>
      <c r="L98" s="51"/>
      <c r="M98" s="61" t="s">
        <v>0</v>
      </c>
    </row>
    <row r="99" spans="1:13" ht="15" x14ac:dyDescent="0.3">
      <c r="A99" s="33"/>
      <c r="B99" s="34"/>
      <c r="C99" s="34" t="s">
        <v>146</v>
      </c>
      <c r="D99" s="38" t="s">
        <v>68</v>
      </c>
      <c r="E99" s="37">
        <v>2</v>
      </c>
      <c r="F99" s="39">
        <v>2</v>
      </c>
      <c r="G99" s="34">
        <v>1</v>
      </c>
      <c r="H99" s="37">
        <v>1</v>
      </c>
      <c r="I99" s="39"/>
      <c r="J99" s="37"/>
      <c r="K99" s="51"/>
      <c r="L99" s="51"/>
      <c r="M99" s="61" t="s">
        <v>0</v>
      </c>
    </row>
    <row r="100" spans="1:13" ht="15" x14ac:dyDescent="0.3">
      <c r="A100" s="33">
        <v>19</v>
      </c>
      <c r="B100" s="34" t="s">
        <v>417</v>
      </c>
      <c r="C100" s="34" t="s">
        <v>146</v>
      </c>
      <c r="D100" s="38" t="s">
        <v>68</v>
      </c>
      <c r="E100" s="37">
        <v>1</v>
      </c>
      <c r="F100" s="39">
        <v>1</v>
      </c>
      <c r="G100" s="34">
        <v>0</v>
      </c>
      <c r="H100" s="37">
        <v>1</v>
      </c>
      <c r="I100" s="39"/>
      <c r="J100" s="37"/>
      <c r="K100" s="51"/>
      <c r="L100" s="51"/>
      <c r="M100" s="61" t="s">
        <v>0</v>
      </c>
    </row>
    <row r="101" spans="1:13" ht="15" x14ac:dyDescent="0.3">
      <c r="A101" s="33">
        <v>20</v>
      </c>
      <c r="B101" s="34" t="s">
        <v>238</v>
      </c>
      <c r="C101" s="35" t="s">
        <v>36</v>
      </c>
      <c r="D101" s="36" t="s">
        <v>37</v>
      </c>
      <c r="E101" s="37">
        <v>6</v>
      </c>
      <c r="F101" s="37">
        <v>6</v>
      </c>
      <c r="G101" s="34">
        <v>2</v>
      </c>
      <c r="H101" s="37">
        <v>4</v>
      </c>
      <c r="I101" s="37"/>
      <c r="J101" s="37"/>
      <c r="K101" s="51"/>
      <c r="L101" s="51"/>
      <c r="M101" s="61" t="s">
        <v>0</v>
      </c>
    </row>
    <row r="102" spans="1:13" x14ac:dyDescent="0.3">
      <c r="A102" s="48"/>
      <c r="B102" s="28" t="s">
        <v>689</v>
      </c>
      <c r="C102" s="40"/>
      <c r="D102" s="41"/>
      <c r="E102" s="32">
        <v>271</v>
      </c>
      <c r="F102" s="32">
        <v>271</v>
      </c>
      <c r="G102" s="32">
        <v>120</v>
      </c>
      <c r="H102" s="32">
        <v>143</v>
      </c>
      <c r="I102" s="32">
        <v>8</v>
      </c>
      <c r="J102" s="32">
        <v>0</v>
      </c>
      <c r="K102" s="32"/>
      <c r="L102" s="32"/>
      <c r="M102" s="32"/>
    </row>
    <row r="103" spans="1:13" x14ac:dyDescent="0.3">
      <c r="A103" s="46"/>
      <c r="B103" s="42" t="s">
        <v>700</v>
      </c>
      <c r="C103" s="43"/>
      <c r="D103" s="44"/>
      <c r="E103" s="45">
        <v>898</v>
      </c>
      <c r="F103" s="45">
        <v>898</v>
      </c>
      <c r="G103" s="45">
        <v>298</v>
      </c>
      <c r="H103" s="45">
        <v>322</v>
      </c>
      <c r="I103" s="45">
        <v>237</v>
      </c>
      <c r="J103" s="45">
        <v>41</v>
      </c>
      <c r="K103" s="46"/>
      <c r="L103" s="46"/>
      <c r="M103" s="46"/>
    </row>
    <row r="104" spans="1:13" ht="15" customHeight="1" x14ac:dyDescent="0.3">
      <c r="A104" s="24"/>
      <c r="B104" s="75" t="s">
        <v>406</v>
      </c>
      <c r="C104" s="24"/>
      <c r="D104" s="25"/>
      <c r="E104" s="47"/>
      <c r="F104" s="26"/>
      <c r="G104" s="26"/>
      <c r="H104" s="26"/>
      <c r="I104" s="26"/>
      <c r="J104" s="24"/>
      <c r="K104" s="24"/>
      <c r="L104" s="24"/>
      <c r="M104" s="24"/>
    </row>
    <row r="105" spans="1:13" x14ac:dyDescent="0.3">
      <c r="A105" s="61">
        <v>1</v>
      </c>
      <c r="B105" s="34" t="s">
        <v>418</v>
      </c>
      <c r="C105" s="72" t="s">
        <v>138</v>
      </c>
      <c r="D105" s="38" t="s">
        <v>139</v>
      </c>
      <c r="E105" s="34">
        <v>5</v>
      </c>
      <c r="F105" s="50">
        <v>5</v>
      </c>
      <c r="G105" s="72">
        <v>3</v>
      </c>
      <c r="H105" s="34">
        <v>2</v>
      </c>
      <c r="I105" s="50"/>
      <c r="J105" s="34"/>
      <c r="K105" s="61" t="s">
        <v>7</v>
      </c>
      <c r="L105" s="61" t="s">
        <v>11</v>
      </c>
      <c r="M105" s="61"/>
    </row>
    <row r="106" spans="1:13" x14ac:dyDescent="0.3">
      <c r="A106" s="61"/>
      <c r="B106" s="34"/>
      <c r="C106" s="72" t="s">
        <v>147</v>
      </c>
      <c r="D106" s="38" t="s">
        <v>141</v>
      </c>
      <c r="E106" s="34">
        <v>1</v>
      </c>
      <c r="F106" s="50">
        <v>1</v>
      </c>
      <c r="G106" s="72">
        <v>1</v>
      </c>
      <c r="H106" s="34">
        <v>0</v>
      </c>
      <c r="I106" s="50"/>
      <c r="J106" s="34"/>
      <c r="K106" s="61"/>
      <c r="L106" s="61"/>
      <c r="M106" s="61"/>
    </row>
    <row r="107" spans="1:13" x14ac:dyDescent="0.3">
      <c r="A107" s="61"/>
      <c r="B107" s="34"/>
      <c r="C107" s="34" t="s">
        <v>65</v>
      </c>
      <c r="D107" s="64" t="s">
        <v>66</v>
      </c>
      <c r="E107" s="34">
        <v>2</v>
      </c>
      <c r="F107" s="50">
        <v>2</v>
      </c>
      <c r="G107" s="72">
        <v>1</v>
      </c>
      <c r="H107" s="34">
        <v>1</v>
      </c>
      <c r="I107" s="50"/>
      <c r="J107" s="34"/>
      <c r="K107" s="61"/>
      <c r="L107" s="61"/>
      <c r="M107" s="61" t="s">
        <v>0</v>
      </c>
    </row>
    <row r="108" spans="1:13" x14ac:dyDescent="0.3">
      <c r="A108" s="61"/>
      <c r="B108" s="34"/>
      <c r="C108" s="72" t="s">
        <v>67</v>
      </c>
      <c r="D108" s="38" t="s">
        <v>68</v>
      </c>
      <c r="E108" s="34">
        <v>2</v>
      </c>
      <c r="F108" s="50">
        <v>2</v>
      </c>
      <c r="G108" s="72">
        <v>1</v>
      </c>
      <c r="H108" s="34">
        <v>1</v>
      </c>
      <c r="I108" s="50"/>
      <c r="J108" s="34"/>
      <c r="K108" s="61"/>
      <c r="L108" s="61"/>
      <c r="M108" s="61" t="s">
        <v>0</v>
      </c>
    </row>
    <row r="109" spans="1:13" x14ac:dyDescent="0.3">
      <c r="A109" s="61">
        <v>2</v>
      </c>
      <c r="B109" s="34" t="s">
        <v>247</v>
      </c>
      <c r="C109" s="34" t="s">
        <v>65</v>
      </c>
      <c r="D109" s="66" t="s">
        <v>66</v>
      </c>
      <c r="E109" s="34">
        <v>64</v>
      </c>
      <c r="F109" s="50">
        <v>64</v>
      </c>
      <c r="G109" s="72">
        <v>27</v>
      </c>
      <c r="H109" s="50">
        <v>37</v>
      </c>
      <c r="I109" s="50"/>
      <c r="J109" s="34"/>
      <c r="K109" s="61"/>
      <c r="L109" s="61"/>
      <c r="M109" s="61" t="s">
        <v>0</v>
      </c>
    </row>
    <row r="110" spans="1:13" x14ac:dyDescent="0.3">
      <c r="A110" s="61"/>
      <c r="B110" s="34"/>
      <c r="C110" s="72" t="s">
        <v>67</v>
      </c>
      <c r="D110" s="52" t="s">
        <v>68</v>
      </c>
      <c r="E110" s="34">
        <v>5</v>
      </c>
      <c r="F110" s="50">
        <v>5</v>
      </c>
      <c r="G110" s="72">
        <v>3</v>
      </c>
      <c r="H110" s="50">
        <v>2</v>
      </c>
      <c r="I110" s="50"/>
      <c r="J110" s="34"/>
      <c r="K110" s="61"/>
      <c r="L110" s="61"/>
      <c r="M110" s="61" t="s">
        <v>0</v>
      </c>
    </row>
    <row r="111" spans="1:13" x14ac:dyDescent="0.3">
      <c r="A111" s="61">
        <v>3</v>
      </c>
      <c r="B111" s="37" t="s">
        <v>419</v>
      </c>
      <c r="C111" s="37" t="s">
        <v>81</v>
      </c>
      <c r="D111" s="76" t="s">
        <v>82</v>
      </c>
      <c r="E111" s="37">
        <v>8</v>
      </c>
      <c r="F111" s="39">
        <v>8</v>
      </c>
      <c r="G111" s="73">
        <v>5</v>
      </c>
      <c r="H111" s="37">
        <v>3</v>
      </c>
      <c r="I111" s="39"/>
      <c r="J111" s="37"/>
      <c r="K111" s="33"/>
      <c r="L111" s="33"/>
      <c r="M111" s="33" t="s">
        <v>0</v>
      </c>
    </row>
    <row r="112" spans="1:13" x14ac:dyDescent="0.3">
      <c r="A112" s="61">
        <v>4</v>
      </c>
      <c r="B112" s="37" t="s">
        <v>239</v>
      </c>
      <c r="C112" s="72" t="s">
        <v>67</v>
      </c>
      <c r="D112" s="52" t="s">
        <v>68</v>
      </c>
      <c r="E112" s="37">
        <v>5</v>
      </c>
      <c r="F112" s="39">
        <v>5</v>
      </c>
      <c r="G112" s="73">
        <v>2</v>
      </c>
      <c r="H112" s="37">
        <v>3</v>
      </c>
      <c r="I112" s="37"/>
      <c r="J112" s="37"/>
      <c r="K112" s="33"/>
      <c r="L112" s="33"/>
      <c r="M112" s="33" t="s">
        <v>0</v>
      </c>
    </row>
    <row r="113" spans="1:13" x14ac:dyDescent="0.3">
      <c r="A113" s="61"/>
      <c r="B113" s="37"/>
      <c r="C113" s="34" t="s">
        <v>81</v>
      </c>
      <c r="D113" s="52" t="s">
        <v>82</v>
      </c>
      <c r="E113" s="37">
        <v>64</v>
      </c>
      <c r="F113" s="39">
        <v>64</v>
      </c>
      <c r="G113" s="73">
        <v>30</v>
      </c>
      <c r="H113" s="37">
        <v>34</v>
      </c>
      <c r="I113" s="37"/>
      <c r="J113" s="37"/>
      <c r="K113" s="33"/>
      <c r="L113" s="33"/>
      <c r="M113" s="33" t="s">
        <v>0</v>
      </c>
    </row>
    <row r="114" spans="1:13" x14ac:dyDescent="0.3">
      <c r="A114" s="61">
        <v>5</v>
      </c>
      <c r="B114" s="37" t="s">
        <v>420</v>
      </c>
      <c r="C114" s="34" t="s">
        <v>81</v>
      </c>
      <c r="D114" s="52" t="s">
        <v>82</v>
      </c>
      <c r="E114" s="37">
        <v>5</v>
      </c>
      <c r="F114" s="39">
        <v>5</v>
      </c>
      <c r="G114" s="73">
        <v>2</v>
      </c>
      <c r="H114" s="37">
        <v>3</v>
      </c>
      <c r="I114" s="37"/>
      <c r="J114" s="37"/>
      <c r="K114" s="33"/>
      <c r="L114" s="33"/>
      <c r="M114" s="33" t="s">
        <v>0</v>
      </c>
    </row>
    <row r="115" spans="1:13" x14ac:dyDescent="0.3">
      <c r="A115" s="61">
        <v>6</v>
      </c>
      <c r="B115" s="34" t="s">
        <v>287</v>
      </c>
      <c r="C115" s="34" t="s">
        <v>81</v>
      </c>
      <c r="D115" s="52" t="s">
        <v>82</v>
      </c>
      <c r="E115" s="37">
        <v>0</v>
      </c>
      <c r="F115" s="39">
        <v>0</v>
      </c>
      <c r="G115" s="73">
        <v>0</v>
      </c>
      <c r="H115" s="37">
        <v>0</v>
      </c>
      <c r="I115" s="37"/>
      <c r="J115" s="74"/>
      <c r="K115" s="33"/>
      <c r="L115" s="33"/>
      <c r="M115" s="33" t="s">
        <v>0</v>
      </c>
    </row>
    <row r="116" spans="1:13" x14ac:dyDescent="0.3">
      <c r="A116" s="61"/>
      <c r="B116" s="34"/>
      <c r="C116" s="35" t="s">
        <v>36</v>
      </c>
      <c r="D116" s="36" t="s">
        <v>37</v>
      </c>
      <c r="E116" s="37">
        <v>3</v>
      </c>
      <c r="F116" s="39">
        <v>3</v>
      </c>
      <c r="G116" s="37">
        <v>2</v>
      </c>
      <c r="H116" s="37">
        <v>1</v>
      </c>
      <c r="I116" s="37"/>
      <c r="J116" s="34"/>
      <c r="K116" s="61"/>
      <c r="L116" s="63" t="s">
        <v>18</v>
      </c>
      <c r="M116" s="61" t="s">
        <v>0</v>
      </c>
    </row>
    <row r="117" spans="1:13" x14ac:dyDescent="0.3">
      <c r="A117" s="61">
        <v>7</v>
      </c>
      <c r="B117" s="34" t="s">
        <v>422</v>
      </c>
      <c r="C117" s="34" t="s">
        <v>81</v>
      </c>
      <c r="D117" s="52" t="s">
        <v>82</v>
      </c>
      <c r="E117" s="37">
        <v>5</v>
      </c>
      <c r="F117" s="39">
        <v>5</v>
      </c>
      <c r="G117" s="73">
        <v>2</v>
      </c>
      <c r="H117" s="37">
        <v>3</v>
      </c>
      <c r="I117" s="37"/>
      <c r="J117" s="74"/>
      <c r="K117" s="33"/>
      <c r="L117" s="33"/>
      <c r="M117" s="33" t="s">
        <v>0</v>
      </c>
    </row>
    <row r="118" spans="1:13" x14ac:dyDescent="0.3">
      <c r="A118" s="61">
        <v>8</v>
      </c>
      <c r="B118" s="34" t="s">
        <v>421</v>
      </c>
      <c r="C118" s="34" t="s">
        <v>81</v>
      </c>
      <c r="D118" s="52" t="s">
        <v>82</v>
      </c>
      <c r="E118" s="37">
        <v>6</v>
      </c>
      <c r="F118" s="39">
        <v>6</v>
      </c>
      <c r="G118" s="37">
        <v>4</v>
      </c>
      <c r="H118" s="37">
        <v>2</v>
      </c>
      <c r="I118" s="37"/>
      <c r="J118" s="34"/>
      <c r="K118" s="61"/>
      <c r="L118" s="63"/>
      <c r="M118" s="61" t="s">
        <v>0</v>
      </c>
    </row>
    <row r="119" spans="1:13" x14ac:dyDescent="0.3">
      <c r="A119" s="61">
        <v>9</v>
      </c>
      <c r="B119" s="37" t="s">
        <v>423</v>
      </c>
      <c r="C119" s="34" t="s">
        <v>148</v>
      </c>
      <c r="D119" s="66" t="s">
        <v>124</v>
      </c>
      <c r="E119" s="37">
        <v>20</v>
      </c>
      <c r="F119" s="39">
        <v>20</v>
      </c>
      <c r="G119" s="37"/>
      <c r="H119" s="37"/>
      <c r="I119" s="37">
        <v>20</v>
      </c>
      <c r="J119" s="34"/>
      <c r="K119" s="61"/>
      <c r="L119" s="63" t="s">
        <v>11</v>
      </c>
      <c r="M119" s="61" t="s">
        <v>0</v>
      </c>
    </row>
    <row r="120" spans="1:13" x14ac:dyDescent="0.3">
      <c r="A120" s="61"/>
      <c r="B120" s="34"/>
      <c r="C120" s="34" t="s">
        <v>149</v>
      </c>
      <c r="D120" s="66" t="s">
        <v>150</v>
      </c>
      <c r="E120" s="37">
        <v>3000</v>
      </c>
      <c r="F120" s="39">
        <v>3000</v>
      </c>
      <c r="G120" s="37"/>
      <c r="H120" s="37"/>
      <c r="I120" s="37">
        <v>3000</v>
      </c>
      <c r="J120" s="34"/>
      <c r="K120" s="61"/>
      <c r="L120" s="63"/>
      <c r="M120" s="61" t="s">
        <v>0</v>
      </c>
    </row>
    <row r="121" spans="1:13" x14ac:dyDescent="0.3">
      <c r="A121" s="61">
        <v>10</v>
      </c>
      <c r="B121" s="37" t="s">
        <v>424</v>
      </c>
      <c r="C121" s="34" t="s">
        <v>81</v>
      </c>
      <c r="D121" s="52" t="s">
        <v>82</v>
      </c>
      <c r="E121" s="37">
        <v>3</v>
      </c>
      <c r="F121" s="39">
        <v>3</v>
      </c>
      <c r="G121" s="37">
        <v>2</v>
      </c>
      <c r="H121" s="37">
        <v>1</v>
      </c>
      <c r="I121" s="37"/>
      <c r="J121" s="34"/>
      <c r="K121" s="61"/>
      <c r="L121" s="63"/>
      <c r="M121" s="61" t="s">
        <v>0</v>
      </c>
    </row>
    <row r="122" spans="1:13" x14ac:dyDescent="0.3">
      <c r="A122" s="61">
        <v>11</v>
      </c>
      <c r="B122" s="34" t="s">
        <v>425</v>
      </c>
      <c r="C122" s="34" t="s">
        <v>65</v>
      </c>
      <c r="D122" s="64" t="s">
        <v>66</v>
      </c>
      <c r="E122" s="37">
        <v>17</v>
      </c>
      <c r="F122" s="33">
        <v>17</v>
      </c>
      <c r="G122" s="37">
        <v>5</v>
      </c>
      <c r="H122" s="37">
        <v>12</v>
      </c>
      <c r="I122" s="37"/>
      <c r="J122" s="34"/>
      <c r="K122" s="61"/>
      <c r="L122" s="63"/>
      <c r="M122" s="61" t="s">
        <v>0</v>
      </c>
    </row>
    <row r="123" spans="1:13" x14ac:dyDescent="0.3">
      <c r="A123" s="61"/>
      <c r="B123" s="34"/>
      <c r="C123" s="34" t="s">
        <v>146</v>
      </c>
      <c r="D123" s="38" t="s">
        <v>68</v>
      </c>
      <c r="E123" s="37">
        <v>5</v>
      </c>
      <c r="F123" s="33">
        <v>5</v>
      </c>
      <c r="G123" s="37">
        <v>1</v>
      </c>
      <c r="H123" s="37">
        <v>4</v>
      </c>
      <c r="I123" s="37"/>
      <c r="J123" s="34"/>
      <c r="K123" s="61"/>
      <c r="L123" s="63"/>
      <c r="M123" s="61" t="s">
        <v>0</v>
      </c>
    </row>
    <row r="124" spans="1:13" x14ac:dyDescent="0.3">
      <c r="A124" s="61">
        <v>12</v>
      </c>
      <c r="B124" s="34" t="s">
        <v>426</v>
      </c>
      <c r="C124" s="34" t="s">
        <v>93</v>
      </c>
      <c r="D124" s="38" t="s">
        <v>94</v>
      </c>
      <c r="E124" s="37">
        <v>3</v>
      </c>
      <c r="F124" s="39">
        <v>3</v>
      </c>
      <c r="G124" s="37">
        <v>1</v>
      </c>
      <c r="H124" s="37">
        <v>2</v>
      </c>
      <c r="I124" s="39"/>
      <c r="J124" s="34"/>
      <c r="K124" s="61"/>
      <c r="L124" s="63"/>
      <c r="M124" s="61" t="s">
        <v>0</v>
      </c>
    </row>
    <row r="125" spans="1:13" x14ac:dyDescent="0.3">
      <c r="A125" s="48"/>
      <c r="B125" s="28" t="s">
        <v>690</v>
      </c>
      <c r="C125" s="40"/>
      <c r="D125" s="41"/>
      <c r="E125" s="32">
        <v>3223</v>
      </c>
      <c r="F125" s="32">
        <v>3223</v>
      </c>
      <c r="G125" s="32">
        <v>92</v>
      </c>
      <c r="H125" s="32">
        <v>111</v>
      </c>
      <c r="I125" s="32">
        <v>3020</v>
      </c>
      <c r="J125" s="32">
        <v>0</v>
      </c>
      <c r="K125" s="48"/>
      <c r="L125" s="48"/>
      <c r="M125" s="48"/>
    </row>
    <row r="126" spans="1:13" ht="15" customHeight="1" x14ac:dyDescent="0.3">
      <c r="A126" s="24"/>
      <c r="B126" s="75" t="s">
        <v>379</v>
      </c>
      <c r="C126" s="24"/>
      <c r="D126" s="25"/>
      <c r="E126" s="47"/>
      <c r="F126" s="26"/>
      <c r="G126" s="26"/>
      <c r="H126" s="26"/>
      <c r="I126" s="26"/>
      <c r="J126" s="24"/>
      <c r="K126" s="24"/>
      <c r="L126" s="24"/>
      <c r="M126" s="24"/>
    </row>
    <row r="127" spans="1:13" x14ac:dyDescent="0.3">
      <c r="A127" s="61">
        <v>1</v>
      </c>
      <c r="B127" s="34" t="s">
        <v>427</v>
      </c>
      <c r="C127" s="34" t="s">
        <v>142</v>
      </c>
      <c r="D127" s="66" t="s">
        <v>126</v>
      </c>
      <c r="E127" s="34">
        <v>174</v>
      </c>
      <c r="F127" s="50">
        <v>174</v>
      </c>
      <c r="G127" s="34"/>
      <c r="H127" s="50"/>
      <c r="I127" s="50">
        <v>174</v>
      </c>
      <c r="J127" s="34"/>
      <c r="K127" s="61" t="s">
        <v>46</v>
      </c>
      <c r="L127" s="63" t="s">
        <v>8</v>
      </c>
      <c r="M127" s="61"/>
    </row>
    <row r="128" spans="1:13" x14ac:dyDescent="0.3">
      <c r="A128" s="61">
        <v>2</v>
      </c>
      <c r="B128" s="34" t="s">
        <v>428</v>
      </c>
      <c r="C128" s="34" t="s">
        <v>81</v>
      </c>
      <c r="D128" s="52" t="s">
        <v>82</v>
      </c>
      <c r="E128" s="34">
        <v>26</v>
      </c>
      <c r="F128" s="50">
        <v>26</v>
      </c>
      <c r="G128" s="72">
        <v>9</v>
      </c>
      <c r="H128" s="34">
        <v>17</v>
      </c>
      <c r="I128" s="50"/>
      <c r="J128" s="34"/>
      <c r="K128" s="61"/>
      <c r="L128" s="61"/>
      <c r="M128" s="61" t="s">
        <v>0</v>
      </c>
    </row>
    <row r="129" spans="1:13" x14ac:dyDescent="0.3">
      <c r="A129" s="61">
        <v>3</v>
      </c>
      <c r="B129" s="34" t="s">
        <v>429</v>
      </c>
      <c r="C129" s="34" t="s">
        <v>81</v>
      </c>
      <c r="D129" s="52" t="s">
        <v>82</v>
      </c>
      <c r="E129" s="34">
        <v>70</v>
      </c>
      <c r="F129" s="50">
        <v>70</v>
      </c>
      <c r="G129" s="72">
        <v>30</v>
      </c>
      <c r="H129" s="50">
        <v>40</v>
      </c>
      <c r="I129" s="50"/>
      <c r="J129" s="34"/>
      <c r="K129" s="61"/>
      <c r="L129" s="61"/>
      <c r="M129" s="61" t="s">
        <v>0</v>
      </c>
    </row>
    <row r="130" spans="1:13" x14ac:dyDescent="0.3">
      <c r="A130" s="61">
        <v>4</v>
      </c>
      <c r="B130" s="37" t="s">
        <v>430</v>
      </c>
      <c r="C130" s="34" t="s">
        <v>81</v>
      </c>
      <c r="D130" s="52" t="s">
        <v>82</v>
      </c>
      <c r="E130" s="37">
        <v>36</v>
      </c>
      <c r="F130" s="39">
        <v>36</v>
      </c>
      <c r="G130" s="73">
        <v>14</v>
      </c>
      <c r="H130" s="37">
        <v>22</v>
      </c>
      <c r="I130" s="37"/>
      <c r="J130" s="37"/>
      <c r="K130" s="33"/>
      <c r="L130" s="33"/>
      <c r="M130" s="33" t="s">
        <v>0</v>
      </c>
    </row>
    <row r="131" spans="1:13" x14ac:dyDescent="0.3">
      <c r="A131" s="61">
        <v>5</v>
      </c>
      <c r="B131" s="34" t="s">
        <v>431</v>
      </c>
      <c r="C131" s="34" t="s">
        <v>81</v>
      </c>
      <c r="D131" s="52" t="s">
        <v>82</v>
      </c>
      <c r="E131" s="37">
        <v>6</v>
      </c>
      <c r="F131" s="39">
        <v>6</v>
      </c>
      <c r="G131" s="73">
        <v>3</v>
      </c>
      <c r="H131" s="37">
        <v>3</v>
      </c>
      <c r="I131" s="37"/>
      <c r="J131" s="37"/>
      <c r="K131" s="33"/>
      <c r="L131" s="33"/>
      <c r="M131" s="33" t="s">
        <v>0</v>
      </c>
    </row>
    <row r="132" spans="1:13" x14ac:dyDescent="0.3">
      <c r="A132" s="61"/>
      <c r="B132" s="34"/>
      <c r="C132" s="35" t="s">
        <v>36</v>
      </c>
      <c r="D132" s="76" t="s">
        <v>37</v>
      </c>
      <c r="E132" s="37">
        <v>4</v>
      </c>
      <c r="F132" s="39">
        <v>4</v>
      </c>
      <c r="G132" s="37">
        <v>2</v>
      </c>
      <c r="H132" s="37">
        <v>2</v>
      </c>
      <c r="I132" s="37"/>
      <c r="J132" s="34"/>
      <c r="K132" s="61"/>
      <c r="L132" s="63" t="s">
        <v>18</v>
      </c>
      <c r="M132" s="61" t="s">
        <v>0</v>
      </c>
    </row>
    <row r="133" spans="1:13" x14ac:dyDescent="0.3">
      <c r="A133" s="61">
        <v>6</v>
      </c>
      <c r="B133" s="34" t="s">
        <v>432</v>
      </c>
      <c r="C133" s="34" t="s">
        <v>81</v>
      </c>
      <c r="D133" s="52" t="s">
        <v>82</v>
      </c>
      <c r="E133" s="37">
        <v>11</v>
      </c>
      <c r="F133" s="39">
        <v>11</v>
      </c>
      <c r="G133" s="37">
        <v>6</v>
      </c>
      <c r="H133" s="37">
        <v>5</v>
      </c>
      <c r="I133" s="37"/>
      <c r="J133" s="34"/>
      <c r="K133" s="61"/>
      <c r="L133" s="63"/>
      <c r="M133" s="61" t="s">
        <v>0</v>
      </c>
    </row>
    <row r="134" spans="1:13" x14ac:dyDescent="0.3">
      <c r="A134" s="61">
        <v>7</v>
      </c>
      <c r="B134" s="34" t="s">
        <v>433</v>
      </c>
      <c r="C134" s="34" t="s">
        <v>151</v>
      </c>
      <c r="D134" s="52" t="s">
        <v>152</v>
      </c>
      <c r="E134" s="37">
        <v>474</v>
      </c>
      <c r="F134" s="39">
        <v>474</v>
      </c>
      <c r="G134" s="37"/>
      <c r="H134" s="37"/>
      <c r="I134" s="37">
        <v>474</v>
      </c>
      <c r="J134" s="34"/>
      <c r="K134" s="33" t="s">
        <v>153</v>
      </c>
      <c r="L134" s="33" t="s">
        <v>8</v>
      </c>
      <c r="M134" s="61"/>
    </row>
    <row r="135" spans="1:13" x14ac:dyDescent="0.3">
      <c r="A135" s="61">
        <v>8</v>
      </c>
      <c r="B135" s="37" t="s">
        <v>434</v>
      </c>
      <c r="C135" s="34" t="s">
        <v>132</v>
      </c>
      <c r="D135" s="64" t="s">
        <v>133</v>
      </c>
      <c r="E135" s="37">
        <v>251</v>
      </c>
      <c r="F135" s="39">
        <v>251</v>
      </c>
      <c r="G135" s="37"/>
      <c r="H135" s="37"/>
      <c r="I135" s="39">
        <v>251</v>
      </c>
      <c r="J135" s="34"/>
      <c r="K135" s="61" t="s">
        <v>46</v>
      </c>
      <c r="L135" s="63" t="s">
        <v>11</v>
      </c>
      <c r="M135" s="61"/>
    </row>
    <row r="136" spans="1:13" x14ac:dyDescent="0.3">
      <c r="A136" s="61"/>
      <c r="B136" s="37"/>
      <c r="C136" s="72" t="s">
        <v>67</v>
      </c>
      <c r="D136" s="38" t="s">
        <v>68</v>
      </c>
      <c r="E136" s="37">
        <v>4</v>
      </c>
      <c r="F136" s="39">
        <v>4</v>
      </c>
      <c r="G136" s="37">
        <v>1</v>
      </c>
      <c r="H136" s="37">
        <v>3</v>
      </c>
      <c r="I136" s="39"/>
      <c r="J136" s="34"/>
      <c r="K136" s="61"/>
      <c r="L136" s="63"/>
      <c r="M136" s="61" t="s">
        <v>0</v>
      </c>
    </row>
    <row r="137" spans="1:13" x14ac:dyDescent="0.3">
      <c r="A137" s="61">
        <v>9</v>
      </c>
      <c r="B137" s="34" t="s">
        <v>516</v>
      </c>
      <c r="C137" s="34" t="s">
        <v>134</v>
      </c>
      <c r="D137" s="36" t="s">
        <v>135</v>
      </c>
      <c r="E137" s="37">
        <v>8</v>
      </c>
      <c r="F137" s="39">
        <v>8</v>
      </c>
      <c r="G137" s="37"/>
      <c r="H137" s="37"/>
      <c r="I137" s="39">
        <v>8</v>
      </c>
      <c r="J137" s="34"/>
      <c r="K137" s="61" t="s">
        <v>46</v>
      </c>
      <c r="L137" s="63" t="s">
        <v>11</v>
      </c>
      <c r="M137" s="61"/>
    </row>
    <row r="138" spans="1:13" x14ac:dyDescent="0.3">
      <c r="A138" s="61">
        <v>10</v>
      </c>
      <c r="B138" s="34" t="s">
        <v>517</v>
      </c>
      <c r="C138" s="34" t="s">
        <v>125</v>
      </c>
      <c r="D138" s="38" t="s">
        <v>126</v>
      </c>
      <c r="E138" s="37">
        <v>128</v>
      </c>
      <c r="F138" s="39">
        <v>128</v>
      </c>
      <c r="G138" s="37"/>
      <c r="H138" s="37"/>
      <c r="I138" s="39">
        <v>128</v>
      </c>
      <c r="J138" s="34"/>
      <c r="K138" s="61" t="s">
        <v>46</v>
      </c>
      <c r="L138" s="63" t="s">
        <v>8</v>
      </c>
      <c r="M138" s="61"/>
    </row>
    <row r="139" spans="1:13" x14ac:dyDescent="0.3">
      <c r="A139" s="61">
        <v>11</v>
      </c>
      <c r="B139" s="34" t="s">
        <v>518</v>
      </c>
      <c r="C139" s="72" t="s">
        <v>138</v>
      </c>
      <c r="D139" s="38" t="s">
        <v>139</v>
      </c>
      <c r="E139" s="37">
        <v>7</v>
      </c>
      <c r="F139" s="39">
        <v>7</v>
      </c>
      <c r="G139" s="37">
        <v>4</v>
      </c>
      <c r="H139" s="37">
        <v>3</v>
      </c>
      <c r="I139" s="39"/>
      <c r="J139" s="34"/>
      <c r="K139" s="61" t="s">
        <v>7</v>
      </c>
      <c r="L139" s="63" t="s">
        <v>11</v>
      </c>
      <c r="M139" s="61"/>
    </row>
    <row r="140" spans="1:13" x14ac:dyDescent="0.3">
      <c r="A140" s="61"/>
      <c r="B140" s="34"/>
      <c r="C140" s="72" t="s">
        <v>154</v>
      </c>
      <c r="D140" s="69" t="s">
        <v>155</v>
      </c>
      <c r="E140" s="37">
        <v>7</v>
      </c>
      <c r="F140" s="39">
        <v>7</v>
      </c>
      <c r="G140" s="37">
        <v>2</v>
      </c>
      <c r="H140" s="37">
        <v>2</v>
      </c>
      <c r="I140" s="39">
        <v>3</v>
      </c>
      <c r="J140" s="34"/>
      <c r="K140" s="61" t="s">
        <v>7</v>
      </c>
      <c r="L140" s="63"/>
      <c r="M140" s="61"/>
    </row>
    <row r="141" spans="1:13" x14ac:dyDescent="0.3">
      <c r="A141" s="61"/>
      <c r="B141" s="34"/>
      <c r="C141" s="35" t="s">
        <v>36</v>
      </c>
      <c r="D141" s="36" t="s">
        <v>37</v>
      </c>
      <c r="E141" s="37">
        <v>6</v>
      </c>
      <c r="F141" s="39">
        <v>6</v>
      </c>
      <c r="G141" s="37">
        <v>3</v>
      </c>
      <c r="H141" s="37">
        <v>3</v>
      </c>
      <c r="I141" s="39"/>
      <c r="J141" s="34"/>
      <c r="K141" s="61"/>
      <c r="L141" s="63" t="s">
        <v>18</v>
      </c>
      <c r="M141" s="61" t="s">
        <v>0</v>
      </c>
    </row>
    <row r="142" spans="1:13" x14ac:dyDescent="0.3">
      <c r="A142" s="61"/>
      <c r="B142" s="34"/>
      <c r="C142" s="34" t="s">
        <v>93</v>
      </c>
      <c r="D142" s="38" t="s">
        <v>94</v>
      </c>
      <c r="E142" s="37">
        <v>68</v>
      </c>
      <c r="F142" s="39">
        <v>68</v>
      </c>
      <c r="G142" s="37">
        <v>5</v>
      </c>
      <c r="H142" s="37">
        <v>6</v>
      </c>
      <c r="I142" s="39">
        <v>22</v>
      </c>
      <c r="J142" s="34">
        <v>35</v>
      </c>
      <c r="K142" s="61"/>
      <c r="L142" s="63"/>
      <c r="M142" s="61" t="s">
        <v>0</v>
      </c>
    </row>
    <row r="143" spans="1:13" x14ac:dyDescent="0.3">
      <c r="A143" s="61"/>
      <c r="B143" s="34"/>
      <c r="C143" s="72" t="s">
        <v>156</v>
      </c>
      <c r="D143" s="38" t="s">
        <v>157</v>
      </c>
      <c r="E143" s="37">
        <v>7</v>
      </c>
      <c r="F143" s="39">
        <v>7</v>
      </c>
      <c r="G143" s="37">
        <v>2</v>
      </c>
      <c r="H143" s="37">
        <v>2</v>
      </c>
      <c r="I143" s="39">
        <v>3</v>
      </c>
      <c r="J143" s="34"/>
      <c r="K143" s="61"/>
      <c r="L143" s="63" t="s">
        <v>11</v>
      </c>
      <c r="M143" s="61"/>
    </row>
    <row r="144" spans="1:13" x14ac:dyDescent="0.3">
      <c r="A144" s="61"/>
      <c r="B144" s="34"/>
      <c r="C144" s="72" t="s">
        <v>158</v>
      </c>
      <c r="D144" s="38" t="s">
        <v>159</v>
      </c>
      <c r="E144" s="37">
        <v>6</v>
      </c>
      <c r="F144" s="39">
        <v>6</v>
      </c>
      <c r="G144" s="37">
        <v>3</v>
      </c>
      <c r="H144" s="37">
        <v>1</v>
      </c>
      <c r="I144" s="39">
        <v>2</v>
      </c>
      <c r="J144" s="34"/>
      <c r="K144" s="61"/>
      <c r="L144" s="63" t="s">
        <v>8</v>
      </c>
      <c r="M144" s="61"/>
    </row>
    <row r="145" spans="1:13" x14ac:dyDescent="0.3">
      <c r="A145" s="61"/>
      <c r="B145" s="34"/>
      <c r="C145" s="72" t="s">
        <v>160</v>
      </c>
      <c r="D145" s="38" t="s">
        <v>161</v>
      </c>
      <c r="E145" s="37">
        <v>1</v>
      </c>
      <c r="F145" s="39">
        <v>1</v>
      </c>
      <c r="G145" s="37"/>
      <c r="H145" s="37">
        <v>1</v>
      </c>
      <c r="I145" s="39"/>
      <c r="J145" s="34"/>
      <c r="K145" s="61"/>
      <c r="L145" s="63" t="s">
        <v>8</v>
      </c>
      <c r="M145" s="61"/>
    </row>
    <row r="146" spans="1:13" x14ac:dyDescent="0.3">
      <c r="A146" s="61">
        <v>12</v>
      </c>
      <c r="B146" s="34" t="s">
        <v>519</v>
      </c>
      <c r="C146" s="34" t="s">
        <v>125</v>
      </c>
      <c r="D146" s="38" t="s">
        <v>126</v>
      </c>
      <c r="E146" s="37">
        <v>345</v>
      </c>
      <c r="F146" s="39">
        <v>345</v>
      </c>
      <c r="G146" s="37"/>
      <c r="H146" s="37"/>
      <c r="I146" s="39">
        <v>345</v>
      </c>
      <c r="J146" s="34"/>
      <c r="K146" s="61" t="s">
        <v>46</v>
      </c>
      <c r="L146" s="63" t="s">
        <v>8</v>
      </c>
      <c r="M146" s="61"/>
    </row>
    <row r="147" spans="1:13" x14ac:dyDescent="0.3">
      <c r="A147" s="61">
        <v>13</v>
      </c>
      <c r="B147" s="34" t="s">
        <v>520</v>
      </c>
      <c r="C147" s="34" t="s">
        <v>125</v>
      </c>
      <c r="D147" s="38" t="s">
        <v>126</v>
      </c>
      <c r="E147" s="37">
        <v>15</v>
      </c>
      <c r="F147" s="39">
        <v>15</v>
      </c>
      <c r="G147" s="37"/>
      <c r="H147" s="37"/>
      <c r="I147" s="39">
        <v>15</v>
      </c>
      <c r="J147" s="34"/>
      <c r="K147" s="61" t="s">
        <v>46</v>
      </c>
      <c r="L147" s="63" t="s">
        <v>8</v>
      </c>
      <c r="M147" s="61"/>
    </row>
    <row r="148" spans="1:13" x14ac:dyDescent="0.3">
      <c r="A148" s="61"/>
      <c r="B148" s="37"/>
      <c r="C148" s="34"/>
      <c r="D148" s="64"/>
      <c r="E148" s="37"/>
      <c r="F148" s="37"/>
      <c r="G148" s="37"/>
      <c r="H148" s="37"/>
      <c r="I148" s="37"/>
      <c r="J148" s="34"/>
      <c r="K148" s="61"/>
      <c r="L148" s="63"/>
      <c r="M148" s="61"/>
    </row>
    <row r="149" spans="1:13" x14ac:dyDescent="0.3">
      <c r="A149" s="48"/>
      <c r="B149" s="28" t="s">
        <v>691</v>
      </c>
      <c r="C149" s="40"/>
      <c r="D149" s="41"/>
      <c r="E149" s="32">
        <v>1654</v>
      </c>
      <c r="F149" s="32">
        <v>1654</v>
      </c>
      <c r="G149" s="32">
        <v>84</v>
      </c>
      <c r="H149" s="32">
        <v>110</v>
      </c>
      <c r="I149" s="32">
        <v>1425</v>
      </c>
      <c r="J149" s="32">
        <v>35</v>
      </c>
      <c r="K149" s="48"/>
      <c r="L149" s="48"/>
      <c r="M149" s="48"/>
    </row>
    <row r="150" spans="1:13" ht="15" customHeight="1" x14ac:dyDescent="0.3">
      <c r="A150" s="24"/>
      <c r="B150" s="75" t="s">
        <v>475</v>
      </c>
      <c r="C150" s="24"/>
      <c r="D150" s="25"/>
      <c r="E150" s="24"/>
      <c r="F150" s="26"/>
      <c r="G150" s="27"/>
      <c r="H150" s="26"/>
      <c r="I150" s="26"/>
      <c r="J150" s="24"/>
      <c r="K150" s="24"/>
      <c r="L150" s="24"/>
      <c r="M150" s="24"/>
    </row>
    <row r="151" spans="1:13" x14ac:dyDescent="0.3">
      <c r="A151" s="61">
        <v>1</v>
      </c>
      <c r="B151" s="34" t="s">
        <v>521</v>
      </c>
      <c r="C151" s="72" t="s">
        <v>162</v>
      </c>
      <c r="D151" s="52" t="s">
        <v>163</v>
      </c>
      <c r="E151" s="34">
        <v>5</v>
      </c>
      <c r="F151" s="50">
        <v>5</v>
      </c>
      <c r="G151" s="72">
        <v>2</v>
      </c>
      <c r="H151" s="50">
        <v>3</v>
      </c>
      <c r="I151" s="50"/>
      <c r="J151" s="34"/>
      <c r="K151" s="61" t="s">
        <v>164</v>
      </c>
      <c r="L151" s="61" t="s">
        <v>8</v>
      </c>
      <c r="M151" s="61"/>
    </row>
    <row r="152" spans="1:13" x14ac:dyDescent="0.3">
      <c r="A152" s="61"/>
      <c r="B152" s="34"/>
      <c r="C152" s="72" t="s">
        <v>165</v>
      </c>
      <c r="D152" s="52" t="s">
        <v>166</v>
      </c>
      <c r="E152" s="34">
        <v>2</v>
      </c>
      <c r="F152" s="50">
        <v>2</v>
      </c>
      <c r="G152" s="72">
        <v>1</v>
      </c>
      <c r="H152" s="50">
        <v>1</v>
      </c>
      <c r="I152" s="50"/>
      <c r="J152" s="34"/>
      <c r="K152" s="61" t="s">
        <v>164</v>
      </c>
      <c r="L152" s="61" t="s">
        <v>8</v>
      </c>
      <c r="M152" s="61"/>
    </row>
    <row r="153" spans="1:13" x14ac:dyDescent="0.3">
      <c r="A153" s="61"/>
      <c r="B153" s="34"/>
      <c r="C153" s="72" t="s">
        <v>167</v>
      </c>
      <c r="D153" s="52" t="s">
        <v>22</v>
      </c>
      <c r="E153" s="34">
        <v>1</v>
      </c>
      <c r="F153" s="50">
        <v>1</v>
      </c>
      <c r="G153" s="72">
        <v>1</v>
      </c>
      <c r="H153" s="50">
        <v>0</v>
      </c>
      <c r="I153" s="50"/>
      <c r="J153" s="34"/>
      <c r="K153" s="61" t="s">
        <v>164</v>
      </c>
      <c r="L153" s="61" t="s">
        <v>8</v>
      </c>
      <c r="M153" s="61"/>
    </row>
    <row r="154" spans="1:13" x14ac:dyDescent="0.3">
      <c r="A154" s="61"/>
      <c r="B154" s="34"/>
      <c r="C154" s="72" t="s">
        <v>23</v>
      </c>
      <c r="D154" s="52" t="s">
        <v>24</v>
      </c>
      <c r="E154" s="34">
        <v>29</v>
      </c>
      <c r="F154" s="50">
        <v>29</v>
      </c>
      <c r="G154" s="72">
        <v>6</v>
      </c>
      <c r="H154" s="50">
        <v>23</v>
      </c>
      <c r="I154" s="50"/>
      <c r="J154" s="34"/>
      <c r="K154" s="61" t="s">
        <v>164</v>
      </c>
      <c r="L154" s="61" t="s">
        <v>8</v>
      </c>
      <c r="M154" s="61"/>
    </row>
    <row r="155" spans="1:13" x14ac:dyDescent="0.3">
      <c r="A155" s="61"/>
      <c r="B155" s="34"/>
      <c r="C155" s="37" t="s">
        <v>93</v>
      </c>
      <c r="D155" s="36" t="s">
        <v>94</v>
      </c>
      <c r="E155" s="37">
        <v>3</v>
      </c>
      <c r="F155" s="33">
        <v>3</v>
      </c>
      <c r="G155" s="73"/>
      <c r="H155" s="37">
        <v>3</v>
      </c>
      <c r="I155" s="37"/>
      <c r="J155" s="37"/>
      <c r="K155" s="33"/>
      <c r="L155" s="33"/>
      <c r="M155" s="33" t="s">
        <v>0</v>
      </c>
    </row>
    <row r="156" spans="1:13" x14ac:dyDescent="0.3">
      <c r="A156" s="61"/>
      <c r="B156" s="34"/>
      <c r="C156" s="72" t="s">
        <v>168</v>
      </c>
      <c r="D156" s="38" t="s">
        <v>169</v>
      </c>
      <c r="E156" s="34">
        <v>1</v>
      </c>
      <c r="F156" s="50">
        <v>1</v>
      </c>
      <c r="G156" s="72"/>
      <c r="H156" s="50"/>
      <c r="I156" s="50">
        <v>1</v>
      </c>
      <c r="J156" s="34"/>
      <c r="K156" s="61"/>
      <c r="L156" s="61"/>
      <c r="M156" s="61" t="s">
        <v>0</v>
      </c>
    </row>
    <row r="157" spans="1:13" x14ac:dyDescent="0.3">
      <c r="A157" s="61"/>
      <c r="B157" s="34"/>
      <c r="C157" s="72" t="s">
        <v>170</v>
      </c>
      <c r="D157" s="52" t="s">
        <v>171</v>
      </c>
      <c r="E157" s="34">
        <v>1</v>
      </c>
      <c r="F157" s="50">
        <v>1</v>
      </c>
      <c r="G157" s="72"/>
      <c r="H157" s="50"/>
      <c r="I157" s="50">
        <v>1</v>
      </c>
      <c r="J157" s="34"/>
      <c r="K157" s="61"/>
      <c r="L157" s="61" t="s">
        <v>11</v>
      </c>
      <c r="M157" s="61"/>
    </row>
    <row r="158" spans="1:13" x14ac:dyDescent="0.3">
      <c r="A158" s="61"/>
      <c r="B158" s="34"/>
      <c r="C158" s="72" t="s">
        <v>125</v>
      </c>
      <c r="D158" s="52" t="s">
        <v>126</v>
      </c>
      <c r="E158" s="34">
        <v>2</v>
      </c>
      <c r="F158" s="50">
        <v>2</v>
      </c>
      <c r="G158" s="72"/>
      <c r="H158" s="50"/>
      <c r="I158" s="50">
        <v>2</v>
      </c>
      <c r="J158" s="34"/>
      <c r="K158" s="61" t="s">
        <v>46</v>
      </c>
      <c r="L158" s="63" t="s">
        <v>8</v>
      </c>
      <c r="M158" s="61"/>
    </row>
    <row r="159" spans="1:13" x14ac:dyDescent="0.3">
      <c r="A159" s="61"/>
      <c r="B159" s="34"/>
      <c r="C159" s="72" t="s">
        <v>129</v>
      </c>
      <c r="D159" s="66" t="s">
        <v>130</v>
      </c>
      <c r="E159" s="34">
        <v>1</v>
      </c>
      <c r="F159" s="50">
        <v>1</v>
      </c>
      <c r="G159" s="34"/>
      <c r="H159" s="50"/>
      <c r="I159" s="50">
        <v>1</v>
      </c>
      <c r="J159" s="34"/>
      <c r="K159" s="61" t="s">
        <v>46</v>
      </c>
      <c r="L159" s="63" t="s">
        <v>11</v>
      </c>
      <c r="M159" s="61"/>
    </row>
    <row r="160" spans="1:13" ht="15.6" x14ac:dyDescent="0.35">
      <c r="A160" s="28"/>
      <c r="B160" s="28" t="s">
        <v>692</v>
      </c>
      <c r="C160" s="29"/>
      <c r="D160" s="30"/>
      <c r="E160" s="31">
        <v>45</v>
      </c>
      <c r="F160" s="32">
        <v>45</v>
      </c>
      <c r="G160" s="31">
        <v>10</v>
      </c>
      <c r="H160" s="32">
        <v>30</v>
      </c>
      <c r="I160" s="32">
        <v>5</v>
      </c>
      <c r="J160" s="31">
        <v>0</v>
      </c>
      <c r="K160" s="28"/>
      <c r="L160" s="28"/>
      <c r="M160" s="28"/>
    </row>
    <row r="161" spans="1:13" x14ac:dyDescent="0.3">
      <c r="A161" s="61">
        <v>2</v>
      </c>
      <c r="B161" s="34" t="s">
        <v>522</v>
      </c>
      <c r="C161" s="62" t="s">
        <v>23</v>
      </c>
      <c r="D161" s="64" t="s">
        <v>24</v>
      </c>
      <c r="E161" s="34">
        <v>9</v>
      </c>
      <c r="F161" s="50">
        <v>9</v>
      </c>
      <c r="G161" s="61">
        <v>6</v>
      </c>
      <c r="H161" s="50">
        <v>3</v>
      </c>
      <c r="I161" s="50"/>
      <c r="J161" s="34"/>
      <c r="K161" s="61" t="s">
        <v>164</v>
      </c>
      <c r="L161" s="61" t="s">
        <v>8</v>
      </c>
      <c r="M161" s="61"/>
    </row>
    <row r="162" spans="1:13" x14ac:dyDescent="0.3">
      <c r="A162" s="61">
        <v>3</v>
      </c>
      <c r="B162" s="34" t="s">
        <v>523</v>
      </c>
      <c r="C162" s="62" t="s">
        <v>23</v>
      </c>
      <c r="D162" s="64" t="s">
        <v>24</v>
      </c>
      <c r="E162" s="34">
        <v>3</v>
      </c>
      <c r="F162" s="50">
        <v>3</v>
      </c>
      <c r="G162" s="61">
        <v>2</v>
      </c>
      <c r="H162" s="50">
        <v>1</v>
      </c>
      <c r="I162" s="50"/>
      <c r="J162" s="34"/>
      <c r="K162" s="61" t="s">
        <v>164</v>
      </c>
      <c r="L162" s="61" t="s">
        <v>8</v>
      </c>
      <c r="M162" s="61"/>
    </row>
    <row r="163" spans="1:13" x14ac:dyDescent="0.3">
      <c r="A163" s="61">
        <v>4</v>
      </c>
      <c r="B163" s="34" t="s">
        <v>524</v>
      </c>
      <c r="C163" s="62" t="s">
        <v>23</v>
      </c>
      <c r="D163" s="64" t="s">
        <v>24</v>
      </c>
      <c r="E163" s="34">
        <v>1</v>
      </c>
      <c r="F163" s="50">
        <v>1</v>
      </c>
      <c r="G163" s="61"/>
      <c r="H163" s="50">
        <v>1</v>
      </c>
      <c r="I163" s="50"/>
      <c r="J163" s="34"/>
      <c r="K163" s="61" t="s">
        <v>164</v>
      </c>
      <c r="L163" s="61" t="s">
        <v>8</v>
      </c>
      <c r="M163" s="61"/>
    </row>
    <row r="164" spans="1:13" x14ac:dyDescent="0.3">
      <c r="A164" s="61">
        <v>5</v>
      </c>
      <c r="B164" s="34" t="s">
        <v>525</v>
      </c>
      <c r="C164" s="62" t="s">
        <v>23</v>
      </c>
      <c r="D164" s="64" t="s">
        <v>24</v>
      </c>
      <c r="E164" s="34">
        <v>2</v>
      </c>
      <c r="F164" s="50">
        <v>2</v>
      </c>
      <c r="G164" s="61">
        <v>1</v>
      </c>
      <c r="H164" s="50">
        <v>1</v>
      </c>
      <c r="I164" s="50"/>
      <c r="J164" s="34"/>
      <c r="K164" s="61" t="s">
        <v>164</v>
      </c>
      <c r="L164" s="61" t="s">
        <v>8</v>
      </c>
      <c r="M164" s="61"/>
    </row>
    <row r="165" spans="1:13" x14ac:dyDescent="0.3">
      <c r="A165" s="61"/>
      <c r="B165" s="34"/>
      <c r="C165" s="72" t="s">
        <v>125</v>
      </c>
      <c r="D165" s="52" t="s">
        <v>126</v>
      </c>
      <c r="E165" s="34">
        <v>350</v>
      </c>
      <c r="F165" s="50">
        <v>350</v>
      </c>
      <c r="G165" s="34"/>
      <c r="H165" s="50"/>
      <c r="I165" s="50">
        <v>350</v>
      </c>
      <c r="J165" s="34"/>
      <c r="K165" s="61" t="s">
        <v>46</v>
      </c>
      <c r="L165" s="63" t="s">
        <v>8</v>
      </c>
      <c r="M165" s="61"/>
    </row>
    <row r="166" spans="1:13" x14ac:dyDescent="0.3">
      <c r="A166" s="61"/>
      <c r="B166" s="34"/>
      <c r="C166" s="72" t="s">
        <v>172</v>
      </c>
      <c r="D166" s="36" t="s">
        <v>135</v>
      </c>
      <c r="E166" s="34">
        <v>829</v>
      </c>
      <c r="F166" s="50">
        <v>829</v>
      </c>
      <c r="G166" s="34"/>
      <c r="H166" s="50"/>
      <c r="I166" s="50">
        <v>829</v>
      </c>
      <c r="J166" s="34"/>
      <c r="K166" s="61" t="s">
        <v>46</v>
      </c>
      <c r="L166" s="63" t="s">
        <v>11</v>
      </c>
      <c r="M166" s="61"/>
    </row>
    <row r="167" spans="1:13" x14ac:dyDescent="0.3">
      <c r="A167" s="61"/>
      <c r="B167" s="34"/>
      <c r="C167" s="35" t="s">
        <v>36</v>
      </c>
      <c r="D167" s="76" t="s">
        <v>37</v>
      </c>
      <c r="E167" s="37">
        <v>53</v>
      </c>
      <c r="F167" s="39">
        <v>53</v>
      </c>
      <c r="G167" s="37">
        <v>23</v>
      </c>
      <c r="H167" s="37">
        <v>30</v>
      </c>
      <c r="I167" s="37"/>
      <c r="J167" s="34"/>
      <c r="K167" s="61"/>
      <c r="L167" s="63" t="s">
        <v>18</v>
      </c>
      <c r="M167" s="61" t="s">
        <v>0</v>
      </c>
    </row>
    <row r="168" spans="1:13" x14ac:dyDescent="0.3">
      <c r="A168" s="61">
        <v>6</v>
      </c>
      <c r="B168" s="34" t="s">
        <v>526</v>
      </c>
      <c r="C168" s="62" t="s">
        <v>23</v>
      </c>
      <c r="D168" s="64" t="s">
        <v>24</v>
      </c>
      <c r="E168" s="34">
        <v>14</v>
      </c>
      <c r="F168" s="50">
        <v>14</v>
      </c>
      <c r="G168" s="61">
        <v>10</v>
      </c>
      <c r="H168" s="50">
        <v>4</v>
      </c>
      <c r="I168" s="50"/>
      <c r="J168" s="34"/>
      <c r="K168" s="61" t="s">
        <v>164</v>
      </c>
      <c r="L168" s="61" t="s">
        <v>8</v>
      </c>
      <c r="M168" s="61"/>
    </row>
    <row r="169" spans="1:13" x14ac:dyDescent="0.3">
      <c r="A169" s="61">
        <v>7</v>
      </c>
      <c r="B169" s="34" t="s">
        <v>527</v>
      </c>
      <c r="C169" s="62" t="s">
        <v>23</v>
      </c>
      <c r="D169" s="64" t="s">
        <v>24</v>
      </c>
      <c r="E169" s="34">
        <v>13</v>
      </c>
      <c r="F169" s="50">
        <v>13</v>
      </c>
      <c r="G169" s="61">
        <v>8</v>
      </c>
      <c r="H169" s="50">
        <v>5</v>
      </c>
      <c r="I169" s="50"/>
      <c r="J169" s="34"/>
      <c r="K169" s="61" t="s">
        <v>164</v>
      </c>
      <c r="L169" s="61" t="s">
        <v>8</v>
      </c>
      <c r="M169" s="61"/>
    </row>
    <row r="170" spans="1:13" x14ac:dyDescent="0.3">
      <c r="A170" s="61">
        <v>8</v>
      </c>
      <c r="B170" s="34" t="s">
        <v>529</v>
      </c>
      <c r="C170" s="72" t="s">
        <v>81</v>
      </c>
      <c r="D170" s="52" t="s">
        <v>82</v>
      </c>
      <c r="E170" s="37">
        <v>395</v>
      </c>
      <c r="F170" s="39">
        <v>395</v>
      </c>
      <c r="G170" s="73">
        <v>198</v>
      </c>
      <c r="H170" s="37">
        <v>197</v>
      </c>
      <c r="I170" s="37"/>
      <c r="J170" s="34"/>
      <c r="K170" s="61"/>
      <c r="L170" s="61"/>
      <c r="M170" s="61" t="s">
        <v>0</v>
      </c>
    </row>
    <row r="171" spans="1:13" x14ac:dyDescent="0.3">
      <c r="A171" s="61">
        <v>9</v>
      </c>
      <c r="B171" s="34" t="s">
        <v>531</v>
      </c>
      <c r="C171" s="34" t="s">
        <v>81</v>
      </c>
      <c r="D171" s="52" t="s">
        <v>82</v>
      </c>
      <c r="E171" s="34">
        <v>70</v>
      </c>
      <c r="F171" s="50">
        <v>70</v>
      </c>
      <c r="G171" s="34">
        <v>35</v>
      </c>
      <c r="H171" s="34">
        <v>35</v>
      </c>
      <c r="I171" s="50"/>
      <c r="J171" s="34"/>
      <c r="K171" s="61"/>
      <c r="L171" s="61"/>
      <c r="M171" s="61" t="s">
        <v>0</v>
      </c>
    </row>
    <row r="172" spans="1:13" x14ac:dyDescent="0.3">
      <c r="A172" s="61">
        <v>10</v>
      </c>
      <c r="B172" s="37" t="s">
        <v>532</v>
      </c>
      <c r="C172" s="34" t="s">
        <v>81</v>
      </c>
      <c r="D172" s="52" t="s">
        <v>82</v>
      </c>
      <c r="E172" s="37">
        <v>9</v>
      </c>
      <c r="F172" s="39">
        <v>9</v>
      </c>
      <c r="G172" s="73">
        <v>5</v>
      </c>
      <c r="H172" s="37">
        <v>4</v>
      </c>
      <c r="I172" s="37"/>
      <c r="J172" s="37"/>
      <c r="K172" s="33"/>
      <c r="L172" s="33"/>
      <c r="M172" s="33" t="s">
        <v>0</v>
      </c>
    </row>
    <row r="173" spans="1:13" x14ac:dyDescent="0.3">
      <c r="A173" s="61">
        <v>11</v>
      </c>
      <c r="B173" s="34" t="s">
        <v>533</v>
      </c>
      <c r="C173" s="34" t="s">
        <v>65</v>
      </c>
      <c r="D173" s="66" t="s">
        <v>66</v>
      </c>
      <c r="E173" s="37">
        <v>7</v>
      </c>
      <c r="F173" s="39">
        <v>7</v>
      </c>
      <c r="G173" s="73">
        <v>2</v>
      </c>
      <c r="H173" s="37">
        <v>5</v>
      </c>
      <c r="I173" s="37"/>
      <c r="J173" s="74"/>
      <c r="K173" s="33"/>
      <c r="L173" s="33"/>
      <c r="M173" s="33" t="s">
        <v>0</v>
      </c>
    </row>
    <row r="174" spans="1:13" x14ac:dyDescent="0.3">
      <c r="A174" s="61">
        <v>12</v>
      </c>
      <c r="B174" s="34" t="s">
        <v>534</v>
      </c>
      <c r="C174" s="34" t="s">
        <v>81</v>
      </c>
      <c r="D174" s="52" t="s">
        <v>82</v>
      </c>
      <c r="E174" s="37">
        <v>4</v>
      </c>
      <c r="F174" s="39">
        <v>4</v>
      </c>
      <c r="G174" s="37">
        <v>1</v>
      </c>
      <c r="H174" s="37">
        <v>3</v>
      </c>
      <c r="I174" s="37"/>
      <c r="J174" s="34"/>
      <c r="K174" s="61"/>
      <c r="L174" s="63"/>
      <c r="M174" s="61" t="s">
        <v>0</v>
      </c>
    </row>
    <row r="175" spans="1:13" x14ac:dyDescent="0.3">
      <c r="A175" s="61">
        <v>13</v>
      </c>
      <c r="B175" s="37" t="s">
        <v>535</v>
      </c>
      <c r="C175" s="34" t="s">
        <v>81</v>
      </c>
      <c r="D175" s="52" t="s">
        <v>82</v>
      </c>
      <c r="E175" s="37">
        <v>2</v>
      </c>
      <c r="F175" s="39">
        <v>2</v>
      </c>
      <c r="G175" s="37">
        <v>1</v>
      </c>
      <c r="H175" s="37">
        <v>1</v>
      </c>
      <c r="I175" s="37"/>
      <c r="J175" s="34"/>
      <c r="K175" s="61"/>
      <c r="L175" s="63"/>
      <c r="M175" s="61" t="s">
        <v>0</v>
      </c>
    </row>
    <row r="176" spans="1:13" x14ac:dyDescent="0.3">
      <c r="A176" s="61">
        <v>14</v>
      </c>
      <c r="B176" s="37" t="s">
        <v>536</v>
      </c>
      <c r="C176" s="34" t="s">
        <v>81</v>
      </c>
      <c r="D176" s="52" t="s">
        <v>82</v>
      </c>
      <c r="E176" s="37">
        <v>2</v>
      </c>
      <c r="F176" s="39">
        <v>2</v>
      </c>
      <c r="G176" s="37">
        <v>1</v>
      </c>
      <c r="H176" s="37">
        <v>1</v>
      </c>
      <c r="I176" s="37"/>
      <c r="J176" s="34"/>
      <c r="K176" s="61"/>
      <c r="L176" s="63"/>
      <c r="M176" s="61" t="s">
        <v>0</v>
      </c>
    </row>
    <row r="177" spans="1:13" x14ac:dyDescent="0.3">
      <c r="A177" s="61">
        <v>15</v>
      </c>
      <c r="B177" s="34" t="s">
        <v>537</v>
      </c>
      <c r="C177" s="34" t="s">
        <v>81</v>
      </c>
      <c r="D177" s="52" t="s">
        <v>82</v>
      </c>
      <c r="E177" s="37">
        <v>2</v>
      </c>
      <c r="F177" s="39">
        <v>2</v>
      </c>
      <c r="G177" s="37">
        <v>1</v>
      </c>
      <c r="H177" s="37">
        <v>1</v>
      </c>
      <c r="I177" s="37"/>
      <c r="J177" s="34"/>
      <c r="K177" s="61"/>
      <c r="L177" s="63"/>
      <c r="M177" s="61" t="s">
        <v>0</v>
      </c>
    </row>
    <row r="178" spans="1:13" x14ac:dyDescent="0.3">
      <c r="A178" s="61">
        <v>16</v>
      </c>
      <c r="B178" s="37" t="s">
        <v>538</v>
      </c>
      <c r="C178" s="34" t="s">
        <v>143</v>
      </c>
      <c r="D178" s="52" t="s">
        <v>144</v>
      </c>
      <c r="E178" s="37">
        <v>12</v>
      </c>
      <c r="F178" s="39">
        <v>12</v>
      </c>
      <c r="G178" s="37">
        <v>4</v>
      </c>
      <c r="H178" s="37">
        <v>8</v>
      </c>
      <c r="I178" s="37"/>
      <c r="J178" s="34"/>
      <c r="K178" s="61"/>
      <c r="L178" s="63"/>
      <c r="M178" s="61" t="s">
        <v>0</v>
      </c>
    </row>
    <row r="179" spans="1:13" x14ac:dyDescent="0.3">
      <c r="A179" s="48"/>
      <c r="B179" s="28" t="s">
        <v>693</v>
      </c>
      <c r="C179" s="40"/>
      <c r="D179" s="41"/>
      <c r="E179" s="32">
        <v>1777</v>
      </c>
      <c r="F179" s="32">
        <v>1777</v>
      </c>
      <c r="G179" s="32">
        <v>298</v>
      </c>
      <c r="H179" s="32">
        <v>300</v>
      </c>
      <c r="I179" s="32">
        <v>1179</v>
      </c>
      <c r="J179" s="32">
        <v>0</v>
      </c>
      <c r="K179" s="48"/>
      <c r="L179" s="48"/>
      <c r="M179" s="48"/>
    </row>
    <row r="180" spans="1:13" x14ac:dyDescent="0.3">
      <c r="A180" s="46"/>
      <c r="B180" s="42" t="s">
        <v>701</v>
      </c>
      <c r="C180" s="43"/>
      <c r="D180" s="44"/>
      <c r="E180" s="45">
        <v>1822</v>
      </c>
      <c r="F180" s="45">
        <v>1822</v>
      </c>
      <c r="G180" s="45">
        <v>308</v>
      </c>
      <c r="H180" s="45">
        <v>330</v>
      </c>
      <c r="I180" s="45">
        <v>1184</v>
      </c>
      <c r="J180" s="45">
        <v>0</v>
      </c>
      <c r="K180" s="46"/>
      <c r="L180" s="46"/>
      <c r="M180" s="46"/>
    </row>
    <row r="181" spans="1:13" ht="15" customHeight="1" x14ac:dyDescent="0.3">
      <c r="A181" s="24"/>
      <c r="B181" s="75" t="s">
        <v>483</v>
      </c>
      <c r="C181" s="24"/>
      <c r="D181" s="25"/>
      <c r="E181" s="47"/>
      <c r="F181" s="26"/>
      <c r="G181" s="26"/>
      <c r="H181" s="26"/>
      <c r="I181" s="26"/>
      <c r="J181" s="24"/>
      <c r="K181" s="24"/>
      <c r="L181" s="24"/>
      <c r="M181" s="24"/>
    </row>
    <row r="182" spans="1:13" x14ac:dyDescent="0.3">
      <c r="A182" s="61">
        <v>1</v>
      </c>
      <c r="B182" s="34" t="s">
        <v>540</v>
      </c>
      <c r="C182" s="72" t="s">
        <v>162</v>
      </c>
      <c r="D182" s="52" t="s">
        <v>163</v>
      </c>
      <c r="E182" s="34">
        <v>14</v>
      </c>
      <c r="F182" s="50">
        <v>14</v>
      </c>
      <c r="G182" s="72">
        <v>7</v>
      </c>
      <c r="H182" s="50">
        <v>7</v>
      </c>
      <c r="I182" s="50"/>
      <c r="J182" s="34"/>
      <c r="K182" s="61" t="s">
        <v>7</v>
      </c>
      <c r="L182" s="61" t="s">
        <v>8</v>
      </c>
      <c r="M182" s="61"/>
    </row>
    <row r="183" spans="1:13" x14ac:dyDescent="0.3">
      <c r="A183" s="61"/>
      <c r="B183" s="34"/>
      <c r="C183" s="72" t="s">
        <v>165</v>
      </c>
      <c r="D183" s="52" t="s">
        <v>166</v>
      </c>
      <c r="E183" s="34">
        <v>7</v>
      </c>
      <c r="F183" s="50">
        <v>7</v>
      </c>
      <c r="G183" s="72">
        <v>5</v>
      </c>
      <c r="H183" s="50">
        <v>2</v>
      </c>
      <c r="I183" s="50"/>
      <c r="J183" s="34"/>
      <c r="K183" s="61" t="s">
        <v>7</v>
      </c>
      <c r="L183" s="61" t="s">
        <v>8</v>
      </c>
      <c r="M183" s="61"/>
    </row>
    <row r="184" spans="1:13" x14ac:dyDescent="0.3">
      <c r="A184" s="61"/>
      <c r="B184" s="34"/>
      <c r="C184" s="62" t="s">
        <v>23</v>
      </c>
      <c r="D184" s="64" t="s">
        <v>24</v>
      </c>
      <c r="E184" s="34">
        <v>5</v>
      </c>
      <c r="F184" s="50">
        <v>5</v>
      </c>
      <c r="G184" s="72">
        <v>3</v>
      </c>
      <c r="H184" s="50">
        <v>2</v>
      </c>
      <c r="I184" s="50"/>
      <c r="J184" s="34"/>
      <c r="K184" s="61" t="s">
        <v>164</v>
      </c>
      <c r="L184" s="61" t="s">
        <v>8</v>
      </c>
      <c r="M184" s="61"/>
    </row>
    <row r="185" spans="1:13" x14ac:dyDescent="0.3">
      <c r="A185" s="61"/>
      <c r="B185" s="34"/>
      <c r="C185" s="62" t="s">
        <v>25</v>
      </c>
      <c r="D185" s="64" t="s">
        <v>26</v>
      </c>
      <c r="E185" s="50">
        <v>1</v>
      </c>
      <c r="F185" s="50">
        <v>1</v>
      </c>
      <c r="G185" s="50"/>
      <c r="H185" s="50">
        <v>1</v>
      </c>
      <c r="I185" s="50"/>
      <c r="J185" s="34"/>
      <c r="K185" s="61" t="s">
        <v>164</v>
      </c>
      <c r="L185" s="61" t="s">
        <v>8</v>
      </c>
      <c r="M185" s="61"/>
    </row>
    <row r="186" spans="1:13" x14ac:dyDescent="0.3">
      <c r="A186" s="61"/>
      <c r="B186" s="34"/>
      <c r="C186" s="72" t="s">
        <v>40</v>
      </c>
      <c r="D186" s="52" t="s">
        <v>41</v>
      </c>
      <c r="E186" s="34">
        <v>2</v>
      </c>
      <c r="F186" s="50">
        <v>2</v>
      </c>
      <c r="G186" s="72">
        <v>1</v>
      </c>
      <c r="H186" s="50">
        <v>1</v>
      </c>
      <c r="I186" s="50"/>
      <c r="J186" s="34"/>
      <c r="K186" s="61" t="s">
        <v>7</v>
      </c>
      <c r="L186" s="63" t="s">
        <v>8</v>
      </c>
      <c r="M186" s="61"/>
    </row>
    <row r="187" spans="1:13" x14ac:dyDescent="0.3">
      <c r="A187" s="61"/>
      <c r="B187" s="34"/>
      <c r="C187" s="72" t="s">
        <v>125</v>
      </c>
      <c r="D187" s="52" t="s">
        <v>126</v>
      </c>
      <c r="E187" s="34">
        <v>770</v>
      </c>
      <c r="F187" s="50">
        <v>770</v>
      </c>
      <c r="G187" s="72"/>
      <c r="H187" s="50"/>
      <c r="I187" s="50">
        <v>770</v>
      </c>
      <c r="J187" s="34"/>
      <c r="K187" s="61" t="s">
        <v>46</v>
      </c>
      <c r="L187" s="63" t="s">
        <v>8</v>
      </c>
      <c r="M187" s="61"/>
    </row>
    <row r="188" spans="1:13" x14ac:dyDescent="0.3">
      <c r="A188" s="48"/>
      <c r="B188" s="28" t="s">
        <v>694</v>
      </c>
      <c r="C188" s="31"/>
      <c r="D188" s="49"/>
      <c r="E188" s="31">
        <v>799</v>
      </c>
      <c r="F188" s="32">
        <v>799</v>
      </c>
      <c r="G188" s="31">
        <v>16</v>
      </c>
      <c r="H188" s="32">
        <v>13</v>
      </c>
      <c r="I188" s="32">
        <v>770</v>
      </c>
      <c r="J188" s="31">
        <v>0</v>
      </c>
      <c r="K188" s="28"/>
      <c r="L188" s="28"/>
      <c r="M188" s="28"/>
    </row>
    <row r="189" spans="1:13" x14ac:dyDescent="0.3">
      <c r="A189" s="61">
        <v>2</v>
      </c>
      <c r="B189" s="34" t="s">
        <v>542</v>
      </c>
      <c r="C189" s="62" t="s">
        <v>23</v>
      </c>
      <c r="D189" s="64" t="s">
        <v>24</v>
      </c>
      <c r="E189" s="50">
        <v>2</v>
      </c>
      <c r="F189" s="50">
        <v>2</v>
      </c>
      <c r="G189" s="50">
        <v>1</v>
      </c>
      <c r="H189" s="50">
        <v>1</v>
      </c>
      <c r="I189" s="50"/>
      <c r="J189" s="34"/>
      <c r="K189" s="61" t="s">
        <v>164</v>
      </c>
      <c r="L189" s="61" t="s">
        <v>8</v>
      </c>
      <c r="M189" s="61"/>
    </row>
    <row r="190" spans="1:13" x14ac:dyDescent="0.3">
      <c r="A190" s="61">
        <v>3</v>
      </c>
      <c r="B190" s="34" t="s">
        <v>543</v>
      </c>
      <c r="C190" s="62" t="s">
        <v>23</v>
      </c>
      <c r="D190" s="64" t="s">
        <v>24</v>
      </c>
      <c r="E190" s="50">
        <v>9</v>
      </c>
      <c r="F190" s="50">
        <v>9</v>
      </c>
      <c r="G190" s="50">
        <v>5</v>
      </c>
      <c r="H190" s="50">
        <v>4</v>
      </c>
      <c r="I190" s="50"/>
      <c r="J190" s="34"/>
      <c r="K190" s="61" t="s">
        <v>164</v>
      </c>
      <c r="L190" s="61" t="s">
        <v>8</v>
      </c>
      <c r="M190" s="61"/>
    </row>
    <row r="191" spans="1:13" x14ac:dyDescent="0.3">
      <c r="A191" s="61">
        <v>4</v>
      </c>
      <c r="B191" s="34" t="s">
        <v>544</v>
      </c>
      <c r="C191" s="34" t="s">
        <v>151</v>
      </c>
      <c r="D191" s="52" t="s">
        <v>152</v>
      </c>
      <c r="E191" s="34">
        <v>207</v>
      </c>
      <c r="F191" s="50">
        <v>207</v>
      </c>
      <c r="G191" s="72"/>
      <c r="H191" s="50"/>
      <c r="I191" s="50">
        <v>207</v>
      </c>
      <c r="J191" s="34"/>
      <c r="K191" s="61" t="s">
        <v>173</v>
      </c>
      <c r="L191" s="61" t="s">
        <v>8</v>
      </c>
      <c r="M191" s="61"/>
    </row>
    <row r="192" spans="1:13" x14ac:dyDescent="0.3">
      <c r="A192" s="61">
        <v>5</v>
      </c>
      <c r="B192" s="34" t="s">
        <v>545</v>
      </c>
      <c r="C192" s="34" t="s">
        <v>81</v>
      </c>
      <c r="D192" s="52" t="s">
        <v>82</v>
      </c>
      <c r="E192" s="37">
        <v>58</v>
      </c>
      <c r="F192" s="39">
        <v>58</v>
      </c>
      <c r="G192" s="73">
        <v>20</v>
      </c>
      <c r="H192" s="37">
        <v>38</v>
      </c>
      <c r="I192" s="37"/>
      <c r="J192" s="37"/>
      <c r="K192" s="33"/>
      <c r="L192" s="33"/>
      <c r="M192" s="33" t="s">
        <v>0</v>
      </c>
    </row>
    <row r="193" spans="1:13" x14ac:dyDescent="0.3">
      <c r="A193" s="61">
        <v>6</v>
      </c>
      <c r="B193" s="34" t="s">
        <v>546</v>
      </c>
      <c r="C193" s="34" t="s">
        <v>143</v>
      </c>
      <c r="D193" s="52" t="s">
        <v>144</v>
      </c>
      <c r="E193" s="37">
        <v>8</v>
      </c>
      <c r="F193" s="39">
        <v>8</v>
      </c>
      <c r="G193" s="37">
        <v>3</v>
      </c>
      <c r="H193" s="37">
        <v>5</v>
      </c>
      <c r="I193" s="37"/>
      <c r="J193" s="34"/>
      <c r="K193" s="61"/>
      <c r="L193" s="63"/>
      <c r="M193" s="61" t="s">
        <v>0</v>
      </c>
    </row>
    <row r="194" spans="1:13" x14ac:dyDescent="0.3">
      <c r="A194" s="61">
        <v>7</v>
      </c>
      <c r="B194" s="37" t="s">
        <v>547</v>
      </c>
      <c r="C194" s="34" t="s">
        <v>81</v>
      </c>
      <c r="D194" s="52" t="s">
        <v>82</v>
      </c>
      <c r="E194" s="37">
        <v>15</v>
      </c>
      <c r="F194" s="39">
        <v>15</v>
      </c>
      <c r="G194" s="37">
        <v>2</v>
      </c>
      <c r="H194" s="37">
        <v>13</v>
      </c>
      <c r="I194" s="37"/>
      <c r="J194" s="34"/>
      <c r="K194" s="61"/>
      <c r="L194" s="63"/>
      <c r="M194" s="61" t="s">
        <v>0</v>
      </c>
    </row>
    <row r="195" spans="1:13" x14ac:dyDescent="0.3">
      <c r="A195" s="48"/>
      <c r="B195" s="28" t="s">
        <v>695</v>
      </c>
      <c r="C195" s="40"/>
      <c r="D195" s="41"/>
      <c r="E195" s="32">
        <v>299</v>
      </c>
      <c r="F195" s="32">
        <v>299</v>
      </c>
      <c r="G195" s="32">
        <v>31</v>
      </c>
      <c r="H195" s="32">
        <v>61</v>
      </c>
      <c r="I195" s="32">
        <v>207</v>
      </c>
      <c r="J195" s="40">
        <v>0</v>
      </c>
      <c r="K195" s="48"/>
      <c r="L195" s="48"/>
      <c r="M195" s="48"/>
    </row>
    <row r="196" spans="1:13" x14ac:dyDescent="0.3">
      <c r="A196" s="48"/>
      <c r="B196" s="28" t="s">
        <v>174</v>
      </c>
      <c r="C196" s="40"/>
      <c r="D196" s="41"/>
      <c r="E196" s="32">
        <v>1098</v>
      </c>
      <c r="F196" s="32">
        <v>1098</v>
      </c>
      <c r="G196" s="32">
        <v>47</v>
      </c>
      <c r="H196" s="32">
        <v>74</v>
      </c>
      <c r="I196" s="32">
        <v>977</v>
      </c>
      <c r="J196" s="32">
        <v>0</v>
      </c>
      <c r="K196" s="48"/>
      <c r="L196" s="48"/>
      <c r="M196" s="48"/>
    </row>
    <row r="197" spans="1:13" ht="15" customHeight="1" x14ac:dyDescent="0.3">
      <c r="A197" s="24"/>
      <c r="B197" s="75" t="s">
        <v>539</v>
      </c>
      <c r="C197" s="24"/>
      <c r="D197" s="25"/>
      <c r="E197" s="47"/>
      <c r="F197" s="26"/>
      <c r="G197" s="26"/>
      <c r="H197" s="26"/>
      <c r="I197" s="26"/>
      <c r="J197" s="47"/>
      <c r="K197" s="24"/>
      <c r="L197" s="24"/>
      <c r="M197" s="24"/>
    </row>
    <row r="198" spans="1:13" x14ac:dyDescent="0.3">
      <c r="A198" s="77">
        <v>1</v>
      </c>
      <c r="B198" s="34" t="s">
        <v>548</v>
      </c>
      <c r="C198" s="73" t="s">
        <v>23</v>
      </c>
      <c r="D198" s="66" t="s">
        <v>24</v>
      </c>
      <c r="E198" s="50">
        <v>3</v>
      </c>
      <c r="F198" s="50">
        <v>3</v>
      </c>
      <c r="G198" s="50">
        <v>1</v>
      </c>
      <c r="H198" s="50">
        <v>2</v>
      </c>
      <c r="I198" s="50"/>
      <c r="J198" s="50"/>
      <c r="K198" s="33" t="s">
        <v>164</v>
      </c>
      <c r="L198" s="33" t="s">
        <v>175</v>
      </c>
      <c r="M198" s="34"/>
    </row>
    <row r="199" spans="1:13" x14ac:dyDescent="0.3">
      <c r="A199" s="61">
        <v>2</v>
      </c>
      <c r="B199" s="34" t="s">
        <v>549</v>
      </c>
      <c r="C199" s="62" t="s">
        <v>23</v>
      </c>
      <c r="D199" s="64" t="s">
        <v>24</v>
      </c>
      <c r="E199" s="34">
        <v>1</v>
      </c>
      <c r="F199" s="50">
        <v>1</v>
      </c>
      <c r="G199" s="61">
        <v>1</v>
      </c>
      <c r="H199" s="50"/>
      <c r="I199" s="50"/>
      <c r="J199" s="34"/>
      <c r="K199" s="61" t="s">
        <v>164</v>
      </c>
      <c r="L199" s="61" t="s">
        <v>8</v>
      </c>
      <c r="M199" s="61"/>
    </row>
    <row r="200" spans="1:13" x14ac:dyDescent="0.3">
      <c r="A200" s="61">
        <v>3</v>
      </c>
      <c r="B200" s="34" t="s">
        <v>550</v>
      </c>
      <c r="C200" s="34" t="s">
        <v>81</v>
      </c>
      <c r="D200" s="52" t="s">
        <v>82</v>
      </c>
      <c r="E200" s="34">
        <v>60</v>
      </c>
      <c r="F200" s="50">
        <v>60</v>
      </c>
      <c r="G200" s="72">
        <v>30</v>
      </c>
      <c r="H200" s="34">
        <v>30</v>
      </c>
      <c r="I200" s="50"/>
      <c r="J200" s="50"/>
      <c r="K200" s="61"/>
      <c r="L200" s="61"/>
      <c r="M200" s="61" t="s">
        <v>0</v>
      </c>
    </row>
    <row r="201" spans="1:13" x14ac:dyDescent="0.3">
      <c r="A201" s="61">
        <v>4</v>
      </c>
      <c r="B201" s="34" t="s">
        <v>551</v>
      </c>
      <c r="C201" s="34" t="s">
        <v>81</v>
      </c>
      <c r="D201" s="52" t="s">
        <v>82</v>
      </c>
      <c r="E201" s="34">
        <v>9</v>
      </c>
      <c r="F201" s="50">
        <v>9</v>
      </c>
      <c r="G201" s="72">
        <v>2</v>
      </c>
      <c r="H201" s="34">
        <v>7</v>
      </c>
      <c r="I201" s="34"/>
      <c r="J201" s="50"/>
      <c r="K201" s="61"/>
      <c r="L201" s="61"/>
      <c r="M201" s="61" t="s">
        <v>0</v>
      </c>
    </row>
    <row r="202" spans="1:13" x14ac:dyDescent="0.3">
      <c r="A202" s="61">
        <v>5</v>
      </c>
      <c r="B202" s="34" t="s">
        <v>552</v>
      </c>
      <c r="C202" s="34" t="s">
        <v>81</v>
      </c>
      <c r="D202" s="52" t="s">
        <v>82</v>
      </c>
      <c r="E202" s="37">
        <v>19</v>
      </c>
      <c r="F202" s="39">
        <v>19</v>
      </c>
      <c r="G202" s="73">
        <v>9</v>
      </c>
      <c r="H202" s="39">
        <v>10</v>
      </c>
      <c r="I202" s="50"/>
      <c r="J202" s="50"/>
      <c r="K202" s="61"/>
      <c r="L202" s="61"/>
      <c r="M202" s="61" t="s">
        <v>0</v>
      </c>
    </row>
    <row r="203" spans="1:13" x14ac:dyDescent="0.3">
      <c r="A203" s="61">
        <v>6</v>
      </c>
      <c r="B203" s="37" t="s">
        <v>553</v>
      </c>
      <c r="C203" s="34" t="s">
        <v>151</v>
      </c>
      <c r="D203" s="52" t="s">
        <v>152</v>
      </c>
      <c r="E203" s="37">
        <v>18</v>
      </c>
      <c r="F203" s="39">
        <v>18</v>
      </c>
      <c r="G203" s="73"/>
      <c r="H203" s="39"/>
      <c r="I203" s="39">
        <v>18</v>
      </c>
      <c r="J203" s="37"/>
      <c r="K203" s="33" t="s">
        <v>173</v>
      </c>
      <c r="L203" s="33" t="s">
        <v>8</v>
      </c>
      <c r="M203" s="33"/>
    </row>
    <row r="204" spans="1:13" x14ac:dyDescent="0.3">
      <c r="A204" s="61">
        <v>7</v>
      </c>
      <c r="B204" s="34" t="s">
        <v>554</v>
      </c>
      <c r="C204" s="34" t="s">
        <v>81</v>
      </c>
      <c r="D204" s="52" t="s">
        <v>82</v>
      </c>
      <c r="E204" s="37">
        <v>23</v>
      </c>
      <c r="F204" s="39">
        <v>23</v>
      </c>
      <c r="G204" s="37">
        <v>6</v>
      </c>
      <c r="H204" s="37">
        <v>17</v>
      </c>
      <c r="I204" s="37"/>
      <c r="J204" s="34"/>
      <c r="K204" s="61"/>
      <c r="L204" s="63"/>
      <c r="M204" s="61" t="s">
        <v>0</v>
      </c>
    </row>
    <row r="205" spans="1:13" x14ac:dyDescent="0.3">
      <c r="A205" s="61">
        <v>8</v>
      </c>
      <c r="B205" s="37" t="s">
        <v>555</v>
      </c>
      <c r="C205" s="34" t="s">
        <v>132</v>
      </c>
      <c r="D205" s="66" t="s">
        <v>133</v>
      </c>
      <c r="E205" s="37">
        <v>246</v>
      </c>
      <c r="F205" s="39">
        <v>246</v>
      </c>
      <c r="G205" s="37"/>
      <c r="H205" s="37"/>
      <c r="I205" s="37">
        <v>246</v>
      </c>
      <c r="J205" s="34"/>
      <c r="K205" s="61" t="s">
        <v>46</v>
      </c>
      <c r="L205" s="63" t="s">
        <v>11</v>
      </c>
      <c r="M205" s="61"/>
    </row>
    <row r="206" spans="1:13" x14ac:dyDescent="0.3">
      <c r="A206" s="61"/>
      <c r="B206" s="37"/>
      <c r="C206" s="73" t="s">
        <v>176</v>
      </c>
      <c r="D206" s="68" t="s">
        <v>130</v>
      </c>
      <c r="E206" s="37">
        <v>282</v>
      </c>
      <c r="F206" s="39">
        <v>282</v>
      </c>
      <c r="G206" s="78"/>
      <c r="H206" s="37"/>
      <c r="I206" s="37">
        <v>282</v>
      </c>
      <c r="J206" s="34"/>
      <c r="K206" s="61" t="s">
        <v>46</v>
      </c>
      <c r="L206" s="63" t="s">
        <v>11</v>
      </c>
      <c r="M206" s="61"/>
    </row>
    <row r="207" spans="1:13" x14ac:dyDescent="0.3">
      <c r="A207" s="61"/>
      <c r="B207" s="37"/>
      <c r="C207" s="34" t="s">
        <v>177</v>
      </c>
      <c r="D207" s="64" t="s">
        <v>178</v>
      </c>
      <c r="E207" s="37">
        <v>20</v>
      </c>
      <c r="F207" s="37">
        <v>20</v>
      </c>
      <c r="G207" s="37"/>
      <c r="H207" s="37"/>
      <c r="I207" s="39">
        <v>20</v>
      </c>
      <c r="J207" s="34"/>
      <c r="K207" s="61" t="s">
        <v>46</v>
      </c>
      <c r="L207" s="63" t="s">
        <v>11</v>
      </c>
      <c r="M207" s="61"/>
    </row>
    <row r="208" spans="1:13" x14ac:dyDescent="0.3">
      <c r="A208" s="61"/>
      <c r="B208" s="37"/>
      <c r="C208" s="34" t="s">
        <v>179</v>
      </c>
      <c r="D208" s="64" t="s">
        <v>180</v>
      </c>
      <c r="E208" s="37">
        <v>30</v>
      </c>
      <c r="F208" s="37">
        <v>30</v>
      </c>
      <c r="G208" s="37"/>
      <c r="H208" s="37"/>
      <c r="I208" s="39">
        <v>30</v>
      </c>
      <c r="J208" s="34"/>
      <c r="K208" s="61"/>
      <c r="L208" s="63"/>
      <c r="M208" s="61" t="s">
        <v>0</v>
      </c>
    </row>
    <row r="209" spans="1:13" x14ac:dyDescent="0.3">
      <c r="A209" s="61"/>
      <c r="B209" s="37"/>
      <c r="C209" s="34" t="s">
        <v>181</v>
      </c>
      <c r="D209" s="64" t="s">
        <v>182</v>
      </c>
      <c r="E209" s="37">
        <v>15</v>
      </c>
      <c r="F209" s="37">
        <v>15</v>
      </c>
      <c r="G209" s="37"/>
      <c r="H209" s="37"/>
      <c r="I209" s="39">
        <v>15</v>
      </c>
      <c r="J209" s="34"/>
      <c r="K209" s="61"/>
      <c r="L209" s="63"/>
      <c r="M209" s="61" t="s">
        <v>0</v>
      </c>
    </row>
    <row r="210" spans="1:13" x14ac:dyDescent="0.3">
      <c r="A210" s="61"/>
      <c r="B210" s="37"/>
      <c r="C210" s="34" t="s">
        <v>183</v>
      </c>
      <c r="D210" s="64" t="s">
        <v>184</v>
      </c>
      <c r="E210" s="37">
        <v>80</v>
      </c>
      <c r="F210" s="37">
        <v>80</v>
      </c>
      <c r="G210" s="37"/>
      <c r="H210" s="37"/>
      <c r="I210" s="39">
        <v>80</v>
      </c>
      <c r="J210" s="34"/>
      <c r="K210" s="61"/>
      <c r="L210" s="63"/>
      <c r="M210" s="61" t="s">
        <v>0</v>
      </c>
    </row>
    <row r="211" spans="1:13" x14ac:dyDescent="0.3">
      <c r="A211" s="61"/>
      <c r="B211" s="37"/>
      <c r="C211" s="73" t="s">
        <v>185</v>
      </c>
      <c r="D211" s="36" t="s">
        <v>186</v>
      </c>
      <c r="E211" s="37">
        <v>2</v>
      </c>
      <c r="F211" s="33">
        <v>2</v>
      </c>
      <c r="G211" s="37">
        <v>1</v>
      </c>
      <c r="H211" s="37">
        <v>1</v>
      </c>
      <c r="I211" s="37"/>
      <c r="J211" s="34"/>
      <c r="K211" s="61" t="s">
        <v>46</v>
      </c>
      <c r="L211" s="63" t="s">
        <v>11</v>
      </c>
      <c r="M211" s="61"/>
    </row>
    <row r="212" spans="1:13" x14ac:dyDescent="0.3">
      <c r="A212" s="61"/>
      <c r="B212" s="37"/>
      <c r="C212" s="34" t="s">
        <v>187</v>
      </c>
      <c r="D212" s="76" t="s">
        <v>37</v>
      </c>
      <c r="E212" s="37">
        <v>34</v>
      </c>
      <c r="F212" s="39">
        <v>34</v>
      </c>
      <c r="G212" s="37">
        <v>14</v>
      </c>
      <c r="H212" s="37">
        <v>20</v>
      </c>
      <c r="I212" s="37">
        <v>16</v>
      </c>
      <c r="J212" s="34"/>
      <c r="K212" s="61"/>
      <c r="L212" s="63"/>
      <c r="M212" s="61"/>
    </row>
    <row r="213" spans="1:13" x14ac:dyDescent="0.3">
      <c r="A213" s="61"/>
      <c r="B213" s="37"/>
      <c r="C213" s="34" t="s">
        <v>148</v>
      </c>
      <c r="D213" s="64" t="s">
        <v>124</v>
      </c>
      <c r="E213" s="37">
        <v>2</v>
      </c>
      <c r="F213" s="33">
        <v>2</v>
      </c>
      <c r="G213" s="37">
        <v>1</v>
      </c>
      <c r="H213" s="37">
        <v>1</v>
      </c>
      <c r="I213" s="37"/>
      <c r="J213" s="34"/>
      <c r="K213" s="61"/>
      <c r="L213" s="63"/>
      <c r="M213" s="61"/>
    </row>
    <row r="214" spans="1:13" x14ac:dyDescent="0.3">
      <c r="A214" s="61">
        <v>9</v>
      </c>
      <c r="B214" s="37" t="s">
        <v>556</v>
      </c>
      <c r="C214" s="34" t="s">
        <v>125</v>
      </c>
      <c r="D214" s="38" t="s">
        <v>126</v>
      </c>
      <c r="E214" s="37">
        <v>480</v>
      </c>
      <c r="F214" s="37">
        <v>480</v>
      </c>
      <c r="G214" s="37"/>
      <c r="H214" s="37"/>
      <c r="I214" s="37">
        <v>480</v>
      </c>
      <c r="J214" s="34"/>
      <c r="K214" s="61" t="s">
        <v>46</v>
      </c>
      <c r="L214" s="63" t="s">
        <v>8</v>
      </c>
      <c r="M214" s="61"/>
    </row>
    <row r="215" spans="1:13" x14ac:dyDescent="0.3">
      <c r="A215" s="61">
        <v>10</v>
      </c>
      <c r="B215" s="34" t="s">
        <v>557</v>
      </c>
      <c r="C215" s="34" t="s">
        <v>134</v>
      </c>
      <c r="D215" s="36" t="s">
        <v>135</v>
      </c>
      <c r="E215" s="37">
        <v>440</v>
      </c>
      <c r="F215" s="39">
        <v>440</v>
      </c>
      <c r="G215" s="37"/>
      <c r="H215" s="37"/>
      <c r="I215" s="39">
        <v>440</v>
      </c>
      <c r="J215" s="34"/>
      <c r="K215" s="61" t="s">
        <v>46</v>
      </c>
      <c r="L215" s="63" t="s">
        <v>11</v>
      </c>
      <c r="M215" s="61"/>
    </row>
    <row r="216" spans="1:13" x14ac:dyDescent="0.3">
      <c r="A216" s="61"/>
      <c r="B216" s="37"/>
      <c r="C216" s="34"/>
      <c r="D216" s="38"/>
      <c r="E216" s="37"/>
      <c r="F216" s="37"/>
      <c r="G216" s="37"/>
      <c r="H216" s="37"/>
      <c r="I216" s="37"/>
      <c r="J216" s="34"/>
      <c r="K216" s="61"/>
      <c r="L216" s="63"/>
      <c r="M216" s="61"/>
    </row>
    <row r="217" spans="1:13" x14ac:dyDescent="0.3">
      <c r="A217" s="61">
        <v>11</v>
      </c>
      <c r="B217" s="34" t="s">
        <v>558</v>
      </c>
      <c r="C217" s="35" t="s">
        <v>36</v>
      </c>
      <c r="D217" s="36" t="s">
        <v>37</v>
      </c>
      <c r="E217" s="34">
        <v>23</v>
      </c>
      <c r="F217" s="34">
        <v>23</v>
      </c>
      <c r="G217" s="34">
        <v>10</v>
      </c>
      <c r="H217" s="37">
        <v>13</v>
      </c>
      <c r="I217" s="37"/>
      <c r="J217" s="37"/>
      <c r="K217" s="61"/>
      <c r="L217" s="63" t="s">
        <v>18</v>
      </c>
      <c r="M217" s="61"/>
    </row>
    <row r="218" spans="1:13" x14ac:dyDescent="0.3">
      <c r="A218" s="61">
        <v>12</v>
      </c>
      <c r="B218" s="34" t="s">
        <v>559</v>
      </c>
      <c r="C218" s="34" t="s">
        <v>65</v>
      </c>
      <c r="D218" s="66" t="s">
        <v>66</v>
      </c>
      <c r="E218" s="34">
        <v>2</v>
      </c>
      <c r="F218" s="34">
        <v>2</v>
      </c>
      <c r="G218" s="34">
        <v>1</v>
      </c>
      <c r="H218" s="37">
        <v>1</v>
      </c>
      <c r="I218" s="37"/>
      <c r="J218" s="37"/>
      <c r="K218" s="61"/>
      <c r="L218" s="63"/>
      <c r="M218" s="61" t="s">
        <v>0</v>
      </c>
    </row>
    <row r="219" spans="1:13" x14ac:dyDescent="0.3">
      <c r="A219" s="48"/>
      <c r="B219" s="28" t="s">
        <v>696</v>
      </c>
      <c r="C219" s="40"/>
      <c r="D219" s="41"/>
      <c r="E219" s="32">
        <v>1789</v>
      </c>
      <c r="F219" s="32">
        <v>1789</v>
      </c>
      <c r="G219" s="32">
        <v>76</v>
      </c>
      <c r="H219" s="32">
        <v>102</v>
      </c>
      <c r="I219" s="32">
        <v>1627</v>
      </c>
      <c r="J219" s="32">
        <v>0</v>
      </c>
      <c r="K219" s="48"/>
      <c r="L219" s="48"/>
      <c r="M219" s="48"/>
    </row>
    <row r="220" spans="1:13" ht="15" customHeight="1" x14ac:dyDescent="0.3">
      <c r="A220" s="24"/>
      <c r="B220" s="75" t="s">
        <v>390</v>
      </c>
      <c r="C220" s="24"/>
      <c r="D220" s="25"/>
      <c r="E220" s="47"/>
      <c r="F220" s="26"/>
      <c r="G220" s="26"/>
      <c r="H220" s="26"/>
      <c r="I220" s="26"/>
      <c r="J220" s="47"/>
      <c r="K220" s="24"/>
      <c r="L220" s="24"/>
      <c r="M220" s="24"/>
    </row>
    <row r="221" spans="1:13" x14ac:dyDescent="0.3">
      <c r="A221" s="61">
        <v>1</v>
      </c>
      <c r="B221" s="37" t="s">
        <v>560</v>
      </c>
      <c r="C221" s="37" t="s">
        <v>81</v>
      </c>
      <c r="D221" s="36" t="s">
        <v>82</v>
      </c>
      <c r="E221" s="37">
        <v>10</v>
      </c>
      <c r="F221" s="33">
        <v>10</v>
      </c>
      <c r="G221" s="37">
        <v>5</v>
      </c>
      <c r="H221" s="37">
        <v>5</v>
      </c>
      <c r="I221" s="37"/>
      <c r="J221" s="34"/>
      <c r="K221" s="61"/>
      <c r="L221" s="61"/>
      <c r="M221" s="61" t="s">
        <v>0</v>
      </c>
    </row>
    <row r="222" spans="1:13" x14ac:dyDescent="0.3">
      <c r="A222" s="61"/>
      <c r="B222" s="37"/>
      <c r="C222" s="34" t="s">
        <v>188</v>
      </c>
      <c r="D222" s="67" t="s">
        <v>189</v>
      </c>
      <c r="E222" s="37">
        <v>22</v>
      </c>
      <c r="F222" s="33">
        <v>22</v>
      </c>
      <c r="G222" s="37">
        <v>9</v>
      </c>
      <c r="H222" s="37">
        <v>13</v>
      </c>
      <c r="I222" s="37"/>
      <c r="J222" s="34"/>
      <c r="K222" s="61"/>
      <c r="L222" s="61"/>
      <c r="M222" s="61" t="s">
        <v>0</v>
      </c>
    </row>
    <row r="223" spans="1:13" x14ac:dyDescent="0.3">
      <c r="A223" s="61">
        <v>2</v>
      </c>
      <c r="B223" s="37" t="s">
        <v>561</v>
      </c>
      <c r="C223" s="37" t="s">
        <v>81</v>
      </c>
      <c r="D223" s="76" t="s">
        <v>82</v>
      </c>
      <c r="E223" s="37">
        <v>25</v>
      </c>
      <c r="F223" s="39">
        <v>25</v>
      </c>
      <c r="G223" s="37">
        <v>10</v>
      </c>
      <c r="H223" s="37">
        <v>15</v>
      </c>
      <c r="I223" s="50"/>
      <c r="J223" s="34"/>
      <c r="K223" s="33"/>
      <c r="L223" s="33"/>
      <c r="M223" s="33" t="s">
        <v>0</v>
      </c>
    </row>
    <row r="224" spans="1:13" x14ac:dyDescent="0.3">
      <c r="A224" s="61">
        <v>3</v>
      </c>
      <c r="B224" s="37" t="s">
        <v>562</v>
      </c>
      <c r="C224" s="37" t="s">
        <v>81</v>
      </c>
      <c r="D224" s="76" t="s">
        <v>82</v>
      </c>
      <c r="E224" s="37">
        <v>60</v>
      </c>
      <c r="F224" s="39">
        <v>60</v>
      </c>
      <c r="G224" s="73">
        <v>20</v>
      </c>
      <c r="H224" s="37">
        <v>40</v>
      </c>
      <c r="I224" s="37"/>
      <c r="J224" s="50"/>
      <c r="K224" s="61"/>
      <c r="L224" s="61"/>
      <c r="M224" s="61" t="s">
        <v>0</v>
      </c>
    </row>
    <row r="225" spans="1:13" x14ac:dyDescent="0.3">
      <c r="A225" s="61">
        <v>4</v>
      </c>
      <c r="B225" s="34" t="s">
        <v>563</v>
      </c>
      <c r="C225" s="34" t="s">
        <v>81</v>
      </c>
      <c r="D225" s="52" t="s">
        <v>82</v>
      </c>
      <c r="E225" s="34">
        <v>14</v>
      </c>
      <c r="F225" s="50">
        <v>14</v>
      </c>
      <c r="G225" s="72">
        <v>7</v>
      </c>
      <c r="H225" s="34">
        <v>7</v>
      </c>
      <c r="I225" s="50"/>
      <c r="J225" s="34"/>
      <c r="K225" s="61"/>
      <c r="L225" s="61"/>
      <c r="M225" s="61" t="s">
        <v>0</v>
      </c>
    </row>
    <row r="226" spans="1:13" x14ac:dyDescent="0.3">
      <c r="A226" s="61">
        <v>5</v>
      </c>
      <c r="B226" s="37" t="s">
        <v>564</v>
      </c>
      <c r="C226" s="34" t="s">
        <v>81</v>
      </c>
      <c r="D226" s="52" t="s">
        <v>82</v>
      </c>
      <c r="E226" s="37">
        <v>30</v>
      </c>
      <c r="F226" s="39">
        <v>30</v>
      </c>
      <c r="G226" s="73">
        <v>10</v>
      </c>
      <c r="H226" s="37">
        <v>20</v>
      </c>
      <c r="I226" s="39"/>
      <c r="J226" s="37"/>
      <c r="K226" s="33"/>
      <c r="L226" s="33"/>
      <c r="M226" s="33" t="s">
        <v>0</v>
      </c>
    </row>
    <row r="227" spans="1:13" x14ac:dyDescent="0.3">
      <c r="A227" s="61">
        <v>6</v>
      </c>
      <c r="B227" s="37" t="s">
        <v>565</v>
      </c>
      <c r="C227" s="34" t="s">
        <v>81</v>
      </c>
      <c r="D227" s="52" t="s">
        <v>82</v>
      </c>
      <c r="E227" s="37">
        <v>6</v>
      </c>
      <c r="F227" s="39">
        <v>6</v>
      </c>
      <c r="G227" s="73">
        <v>3</v>
      </c>
      <c r="H227" s="37">
        <v>3</v>
      </c>
      <c r="I227" s="37"/>
      <c r="J227" s="37"/>
      <c r="K227" s="33"/>
      <c r="L227" s="33"/>
      <c r="M227" s="33" t="s">
        <v>0</v>
      </c>
    </row>
    <row r="228" spans="1:13" x14ac:dyDescent="0.3">
      <c r="A228" s="61">
        <v>7</v>
      </c>
      <c r="B228" s="34" t="s">
        <v>566</v>
      </c>
      <c r="C228" s="34" t="s">
        <v>81</v>
      </c>
      <c r="D228" s="52" t="s">
        <v>82</v>
      </c>
      <c r="E228" s="37">
        <v>55</v>
      </c>
      <c r="F228" s="39">
        <v>55</v>
      </c>
      <c r="G228" s="73">
        <v>10</v>
      </c>
      <c r="H228" s="37">
        <v>45</v>
      </c>
      <c r="I228" s="37"/>
      <c r="J228" s="37"/>
      <c r="K228" s="33"/>
      <c r="L228" s="33"/>
      <c r="M228" s="33" t="s">
        <v>0</v>
      </c>
    </row>
    <row r="229" spans="1:13" x14ac:dyDescent="0.3">
      <c r="A229" s="61"/>
      <c r="B229" s="34"/>
      <c r="C229" s="34" t="s">
        <v>36</v>
      </c>
      <c r="D229" s="76" t="s">
        <v>37</v>
      </c>
      <c r="E229" s="37">
        <v>6</v>
      </c>
      <c r="F229" s="39">
        <v>6</v>
      </c>
      <c r="G229" s="73">
        <v>3</v>
      </c>
      <c r="H229" s="37">
        <v>3</v>
      </c>
      <c r="I229" s="39"/>
      <c r="J229" s="37"/>
      <c r="K229" s="33"/>
      <c r="L229" s="33" t="s">
        <v>18</v>
      </c>
      <c r="M229" s="33" t="s">
        <v>0</v>
      </c>
    </row>
    <row r="230" spans="1:13" x14ac:dyDescent="0.3">
      <c r="A230" s="61">
        <v>8</v>
      </c>
      <c r="B230" s="79" t="s">
        <v>567</v>
      </c>
      <c r="C230" s="34" t="s">
        <v>81</v>
      </c>
      <c r="D230" s="52" t="s">
        <v>82</v>
      </c>
      <c r="E230" s="37">
        <v>4</v>
      </c>
      <c r="F230" s="39">
        <v>4</v>
      </c>
      <c r="G230" s="73">
        <v>2</v>
      </c>
      <c r="H230" s="37">
        <v>2</v>
      </c>
      <c r="I230" s="37"/>
      <c r="J230" s="37"/>
      <c r="K230" s="33"/>
      <c r="L230" s="33"/>
      <c r="M230" s="33" t="s">
        <v>0</v>
      </c>
    </row>
    <row r="231" spans="1:13" x14ac:dyDescent="0.3">
      <c r="A231" s="61">
        <v>9</v>
      </c>
      <c r="B231" s="79" t="s">
        <v>568</v>
      </c>
      <c r="C231" s="34" t="s">
        <v>81</v>
      </c>
      <c r="D231" s="52" t="s">
        <v>82</v>
      </c>
      <c r="E231" s="37">
        <v>6</v>
      </c>
      <c r="F231" s="39">
        <v>6</v>
      </c>
      <c r="G231" s="73">
        <v>3</v>
      </c>
      <c r="H231" s="37">
        <v>3</v>
      </c>
      <c r="I231" s="37"/>
      <c r="J231" s="37"/>
      <c r="K231" s="33"/>
      <c r="L231" s="33"/>
      <c r="M231" s="33" t="s">
        <v>0</v>
      </c>
    </row>
    <row r="232" spans="1:13" x14ac:dyDescent="0.3">
      <c r="A232" s="61">
        <v>10</v>
      </c>
      <c r="B232" s="79" t="s">
        <v>569</v>
      </c>
      <c r="C232" s="34" t="s">
        <v>81</v>
      </c>
      <c r="D232" s="52" t="s">
        <v>82</v>
      </c>
      <c r="E232" s="37">
        <v>10</v>
      </c>
      <c r="F232" s="39">
        <v>10</v>
      </c>
      <c r="G232" s="73">
        <v>2</v>
      </c>
      <c r="H232" s="37">
        <v>8</v>
      </c>
      <c r="I232" s="37"/>
      <c r="J232" s="37"/>
      <c r="K232" s="33"/>
      <c r="L232" s="33"/>
      <c r="M232" s="33" t="s">
        <v>0</v>
      </c>
    </row>
    <row r="233" spans="1:13" x14ac:dyDescent="0.3">
      <c r="A233" s="61">
        <v>11</v>
      </c>
      <c r="B233" s="34" t="s">
        <v>570</v>
      </c>
      <c r="C233" s="34" t="s">
        <v>81</v>
      </c>
      <c r="D233" s="38" t="s">
        <v>82</v>
      </c>
      <c r="E233" s="37">
        <v>20</v>
      </c>
      <c r="F233" s="33">
        <v>20</v>
      </c>
      <c r="G233" s="73">
        <v>9</v>
      </c>
      <c r="H233" s="37">
        <v>11</v>
      </c>
      <c r="I233" s="37"/>
      <c r="J233" s="74"/>
      <c r="K233" s="33"/>
      <c r="L233" s="33"/>
      <c r="M233" s="33" t="s">
        <v>0</v>
      </c>
    </row>
    <row r="234" spans="1:13" x14ac:dyDescent="0.3">
      <c r="A234" s="61">
        <v>12</v>
      </c>
      <c r="B234" s="34" t="s">
        <v>571</v>
      </c>
      <c r="C234" s="34" t="s">
        <v>81</v>
      </c>
      <c r="D234" s="52" t="s">
        <v>82</v>
      </c>
      <c r="E234" s="37">
        <v>25</v>
      </c>
      <c r="F234" s="39">
        <v>25</v>
      </c>
      <c r="G234" s="73">
        <v>10</v>
      </c>
      <c r="H234" s="37">
        <v>15</v>
      </c>
      <c r="I234" s="37"/>
      <c r="J234" s="74"/>
      <c r="K234" s="33"/>
      <c r="L234" s="33"/>
      <c r="M234" s="33" t="s">
        <v>0</v>
      </c>
    </row>
    <row r="235" spans="1:13" x14ac:dyDescent="0.3">
      <c r="A235" s="61">
        <v>13</v>
      </c>
      <c r="B235" s="79" t="s">
        <v>572</v>
      </c>
      <c r="C235" s="34" t="s">
        <v>36</v>
      </c>
      <c r="D235" s="76" t="s">
        <v>37</v>
      </c>
      <c r="E235" s="37">
        <v>10</v>
      </c>
      <c r="F235" s="39">
        <v>10</v>
      </c>
      <c r="G235" s="37">
        <v>2</v>
      </c>
      <c r="H235" s="37">
        <v>8</v>
      </c>
      <c r="I235" s="37"/>
      <c r="J235" s="34"/>
      <c r="K235" s="61"/>
      <c r="L235" s="63" t="s">
        <v>18</v>
      </c>
      <c r="M235" s="61" t="s">
        <v>0</v>
      </c>
    </row>
    <row r="236" spans="1:13" x14ac:dyDescent="0.3">
      <c r="A236" s="61">
        <v>14</v>
      </c>
      <c r="B236" s="34" t="s">
        <v>573</v>
      </c>
      <c r="C236" s="34" t="s">
        <v>81</v>
      </c>
      <c r="D236" s="52" t="s">
        <v>82</v>
      </c>
      <c r="E236" s="37">
        <v>5</v>
      </c>
      <c r="F236" s="39">
        <v>5</v>
      </c>
      <c r="G236" s="37">
        <v>2</v>
      </c>
      <c r="H236" s="37">
        <v>3</v>
      </c>
      <c r="I236" s="37"/>
      <c r="J236" s="34"/>
      <c r="K236" s="61"/>
      <c r="L236" s="63"/>
      <c r="M236" s="61" t="s">
        <v>0</v>
      </c>
    </row>
    <row r="237" spans="1:13" x14ac:dyDescent="0.3">
      <c r="A237" s="61">
        <v>15</v>
      </c>
      <c r="B237" s="37" t="s">
        <v>574</v>
      </c>
      <c r="C237" s="34" t="s">
        <v>146</v>
      </c>
      <c r="D237" s="52" t="s">
        <v>68</v>
      </c>
      <c r="E237" s="37">
        <v>8</v>
      </c>
      <c r="F237" s="39">
        <v>8</v>
      </c>
      <c r="G237" s="37">
        <v>3</v>
      </c>
      <c r="H237" s="37">
        <v>5</v>
      </c>
      <c r="I237" s="37"/>
      <c r="J237" s="34"/>
      <c r="K237" s="61"/>
      <c r="L237" s="63"/>
      <c r="M237" s="61" t="s">
        <v>0</v>
      </c>
    </row>
    <row r="238" spans="1:13" x14ac:dyDescent="0.3">
      <c r="A238" s="61">
        <v>16</v>
      </c>
      <c r="B238" s="37" t="s">
        <v>575</v>
      </c>
      <c r="C238" s="34" t="s">
        <v>146</v>
      </c>
      <c r="D238" s="52" t="s">
        <v>68</v>
      </c>
      <c r="E238" s="37">
        <v>1</v>
      </c>
      <c r="F238" s="39">
        <v>1</v>
      </c>
      <c r="G238" s="37">
        <v>1</v>
      </c>
      <c r="H238" s="37">
        <v>0</v>
      </c>
      <c r="I238" s="37"/>
      <c r="J238" s="34"/>
      <c r="K238" s="61"/>
      <c r="L238" s="63"/>
      <c r="M238" s="61" t="s">
        <v>0</v>
      </c>
    </row>
    <row r="239" spans="1:13" x14ac:dyDescent="0.3">
      <c r="A239" s="61">
        <v>17</v>
      </c>
      <c r="B239" s="37" t="s">
        <v>576</v>
      </c>
      <c r="C239" s="37" t="s">
        <v>113</v>
      </c>
      <c r="D239" s="67" t="s">
        <v>190</v>
      </c>
      <c r="E239" s="37">
        <v>64</v>
      </c>
      <c r="F239" s="39">
        <v>64</v>
      </c>
      <c r="G239" s="33"/>
      <c r="H239" s="33"/>
      <c r="I239" s="33">
        <v>64</v>
      </c>
      <c r="J239" s="37"/>
      <c r="K239" s="33" t="s">
        <v>46</v>
      </c>
      <c r="L239" s="33" t="s">
        <v>11</v>
      </c>
      <c r="M239" s="61"/>
    </row>
    <row r="240" spans="1:13" x14ac:dyDescent="0.3">
      <c r="A240" s="61"/>
      <c r="B240" s="37"/>
      <c r="C240" s="37" t="s">
        <v>191</v>
      </c>
      <c r="D240" s="67" t="s">
        <v>192</v>
      </c>
      <c r="E240" s="37">
        <v>59</v>
      </c>
      <c r="F240" s="39">
        <v>59</v>
      </c>
      <c r="G240" s="33"/>
      <c r="H240" s="33"/>
      <c r="I240" s="39">
        <v>59</v>
      </c>
      <c r="J240" s="37"/>
      <c r="K240" s="33" t="s">
        <v>46</v>
      </c>
      <c r="L240" s="33" t="s">
        <v>11</v>
      </c>
      <c r="M240" s="61"/>
    </row>
    <row r="241" spans="1:13" x14ac:dyDescent="0.3">
      <c r="A241" s="61"/>
      <c r="B241" s="37"/>
      <c r="C241" s="37" t="s">
        <v>193</v>
      </c>
      <c r="D241" s="67" t="s">
        <v>120</v>
      </c>
      <c r="E241" s="37">
        <v>58</v>
      </c>
      <c r="F241" s="39">
        <v>58</v>
      </c>
      <c r="G241" s="33"/>
      <c r="H241" s="33"/>
      <c r="I241" s="39">
        <v>58</v>
      </c>
      <c r="J241" s="37"/>
      <c r="K241" s="33"/>
      <c r="L241" s="33" t="s">
        <v>11</v>
      </c>
      <c r="M241" s="61"/>
    </row>
    <row r="242" spans="1:13" x14ac:dyDescent="0.3">
      <c r="A242" s="61">
        <v>18</v>
      </c>
      <c r="B242" s="34" t="s">
        <v>577</v>
      </c>
      <c r="C242" s="34" t="s">
        <v>125</v>
      </c>
      <c r="D242" s="38" t="s">
        <v>126</v>
      </c>
      <c r="E242" s="37">
        <v>204</v>
      </c>
      <c r="F242" s="39">
        <v>204</v>
      </c>
      <c r="G242" s="37"/>
      <c r="H242" s="37"/>
      <c r="I242" s="39">
        <v>204</v>
      </c>
      <c r="J242" s="34"/>
      <c r="K242" s="61" t="s">
        <v>46</v>
      </c>
      <c r="L242" s="63" t="s">
        <v>8</v>
      </c>
      <c r="M242" s="61"/>
    </row>
    <row r="243" spans="1:13" x14ac:dyDescent="0.3">
      <c r="A243" s="61">
        <v>19</v>
      </c>
      <c r="B243" s="37" t="s">
        <v>578</v>
      </c>
      <c r="C243" s="34" t="s">
        <v>125</v>
      </c>
      <c r="D243" s="38" t="s">
        <v>126</v>
      </c>
      <c r="E243" s="37">
        <v>300</v>
      </c>
      <c r="F243" s="39">
        <v>300</v>
      </c>
      <c r="G243" s="37"/>
      <c r="H243" s="37"/>
      <c r="I243" s="39">
        <v>300</v>
      </c>
      <c r="J243" s="34"/>
      <c r="K243" s="61" t="s">
        <v>46</v>
      </c>
      <c r="L243" s="63" t="s">
        <v>8</v>
      </c>
      <c r="M243" s="61"/>
    </row>
    <row r="244" spans="1:13" ht="15" x14ac:dyDescent="0.3">
      <c r="A244" s="33"/>
      <c r="B244" s="34"/>
      <c r="C244" s="34"/>
      <c r="D244" s="38"/>
      <c r="E244" s="37"/>
      <c r="F244" s="37"/>
      <c r="G244" s="34"/>
      <c r="H244" s="37"/>
      <c r="I244" s="37"/>
      <c r="J244" s="37"/>
      <c r="K244" s="51"/>
      <c r="L244" s="51"/>
      <c r="M244" s="51"/>
    </row>
    <row r="245" spans="1:13" x14ac:dyDescent="0.3">
      <c r="A245" s="33">
        <v>20</v>
      </c>
      <c r="B245" s="34" t="s">
        <v>579</v>
      </c>
      <c r="C245" s="35" t="s">
        <v>36</v>
      </c>
      <c r="D245" s="36" t="s">
        <v>37</v>
      </c>
      <c r="E245" s="34">
        <v>6</v>
      </c>
      <c r="F245" s="50">
        <v>6</v>
      </c>
      <c r="G245" s="34">
        <v>3</v>
      </c>
      <c r="H245" s="37">
        <v>3</v>
      </c>
      <c r="I245" s="39"/>
      <c r="J245" s="37"/>
      <c r="K245" s="61"/>
      <c r="L245" s="63" t="s">
        <v>18</v>
      </c>
      <c r="M245" s="61" t="s">
        <v>0</v>
      </c>
    </row>
    <row r="246" spans="1:13" x14ac:dyDescent="0.3">
      <c r="A246" s="33">
        <v>21</v>
      </c>
      <c r="B246" s="34" t="s">
        <v>580</v>
      </c>
      <c r="C246" s="34" t="s">
        <v>146</v>
      </c>
      <c r="D246" s="38" t="s">
        <v>68</v>
      </c>
      <c r="E246" s="37">
        <v>4</v>
      </c>
      <c r="F246" s="39">
        <v>4</v>
      </c>
      <c r="G246" s="34">
        <v>2</v>
      </c>
      <c r="H246" s="37">
        <v>2</v>
      </c>
      <c r="I246" s="39"/>
      <c r="J246" s="37"/>
      <c r="K246" s="61"/>
      <c r="L246" s="63"/>
      <c r="M246" s="61" t="s">
        <v>0</v>
      </c>
    </row>
    <row r="247" spans="1:13" ht="15" x14ac:dyDescent="0.3">
      <c r="A247" s="33">
        <v>22</v>
      </c>
      <c r="B247" s="34" t="s">
        <v>581</v>
      </c>
      <c r="C247" s="34" t="s">
        <v>81</v>
      </c>
      <c r="D247" s="38" t="s">
        <v>82</v>
      </c>
      <c r="E247" s="37">
        <v>8</v>
      </c>
      <c r="F247" s="39">
        <v>8</v>
      </c>
      <c r="G247" s="34">
        <v>2</v>
      </c>
      <c r="H247" s="37">
        <v>6</v>
      </c>
      <c r="I247" s="39"/>
      <c r="J247" s="37"/>
      <c r="K247" s="51"/>
      <c r="L247" s="51"/>
      <c r="M247" s="61" t="s">
        <v>0</v>
      </c>
    </row>
    <row r="248" spans="1:13" ht="15" x14ac:dyDescent="0.3">
      <c r="A248" s="33">
        <v>23</v>
      </c>
      <c r="B248" s="34" t="s">
        <v>582</v>
      </c>
      <c r="C248" s="34" t="s">
        <v>81</v>
      </c>
      <c r="D248" s="38" t="s">
        <v>82</v>
      </c>
      <c r="E248" s="37">
        <v>7</v>
      </c>
      <c r="F248" s="39">
        <v>7</v>
      </c>
      <c r="G248" s="34">
        <v>3</v>
      </c>
      <c r="H248" s="37">
        <v>4</v>
      </c>
      <c r="I248" s="39"/>
      <c r="J248" s="37"/>
      <c r="K248" s="51"/>
      <c r="L248" s="51"/>
      <c r="M248" s="61" t="s">
        <v>0</v>
      </c>
    </row>
    <row r="249" spans="1:13" ht="15" x14ac:dyDescent="0.3">
      <c r="A249" s="33">
        <v>24</v>
      </c>
      <c r="B249" s="34" t="s">
        <v>584</v>
      </c>
      <c r="C249" s="35" t="s">
        <v>65</v>
      </c>
      <c r="D249" s="64" t="s">
        <v>66</v>
      </c>
      <c r="E249" s="34">
        <v>2</v>
      </c>
      <c r="F249" s="50">
        <v>2</v>
      </c>
      <c r="G249" s="34">
        <v>1</v>
      </c>
      <c r="H249" s="37">
        <v>1</v>
      </c>
      <c r="I249" s="39"/>
      <c r="J249" s="37"/>
      <c r="K249" s="51"/>
      <c r="L249" s="51"/>
      <c r="M249" s="61" t="s">
        <v>0</v>
      </c>
    </row>
    <row r="250" spans="1:13" ht="15" x14ac:dyDescent="0.3">
      <c r="A250" s="33">
        <v>25</v>
      </c>
      <c r="B250" s="34" t="s">
        <v>585</v>
      </c>
      <c r="C250" s="34" t="s">
        <v>146</v>
      </c>
      <c r="D250" s="38" t="s">
        <v>68</v>
      </c>
      <c r="E250" s="34">
        <v>2</v>
      </c>
      <c r="F250" s="50">
        <v>2</v>
      </c>
      <c r="G250" s="34">
        <v>1</v>
      </c>
      <c r="H250" s="37">
        <v>1</v>
      </c>
      <c r="I250" s="39"/>
      <c r="J250" s="37"/>
      <c r="K250" s="51"/>
      <c r="L250" s="51"/>
      <c r="M250" s="61" t="s">
        <v>0</v>
      </c>
    </row>
    <row r="251" spans="1:13" ht="15" x14ac:dyDescent="0.3">
      <c r="A251" s="33">
        <v>26</v>
      </c>
      <c r="B251" s="34" t="s">
        <v>586</v>
      </c>
      <c r="C251" s="34" t="s">
        <v>146</v>
      </c>
      <c r="D251" s="38" t="s">
        <v>68</v>
      </c>
      <c r="E251" s="34">
        <v>6</v>
      </c>
      <c r="F251" s="50">
        <v>6</v>
      </c>
      <c r="G251" s="34">
        <v>3</v>
      </c>
      <c r="H251" s="37">
        <v>3</v>
      </c>
      <c r="I251" s="39"/>
      <c r="J251" s="37"/>
      <c r="K251" s="51"/>
      <c r="L251" s="51"/>
      <c r="M251" s="61" t="s">
        <v>0</v>
      </c>
    </row>
    <row r="252" spans="1:13" x14ac:dyDescent="0.3">
      <c r="A252" s="33">
        <v>27</v>
      </c>
      <c r="B252" s="34" t="s">
        <v>587</v>
      </c>
      <c r="C252" s="35" t="s">
        <v>36</v>
      </c>
      <c r="D252" s="36" t="s">
        <v>37</v>
      </c>
      <c r="E252" s="34">
        <v>14</v>
      </c>
      <c r="F252" s="50">
        <v>14</v>
      </c>
      <c r="G252" s="34">
        <v>4</v>
      </c>
      <c r="H252" s="37">
        <v>10</v>
      </c>
      <c r="I252" s="39"/>
      <c r="J252" s="37"/>
      <c r="K252" s="61"/>
      <c r="L252" s="63"/>
      <c r="M252" s="61" t="s">
        <v>0</v>
      </c>
    </row>
    <row r="253" spans="1:13" x14ac:dyDescent="0.3">
      <c r="A253" s="48"/>
      <c r="B253" s="28" t="s">
        <v>697</v>
      </c>
      <c r="C253" s="40"/>
      <c r="D253" s="41"/>
      <c r="E253" s="32">
        <v>1053</v>
      </c>
      <c r="F253" s="32">
        <v>1053</v>
      </c>
      <c r="G253" s="32">
        <v>131</v>
      </c>
      <c r="H253" s="32">
        <v>237</v>
      </c>
      <c r="I253" s="32">
        <v>685</v>
      </c>
      <c r="J253" s="32">
        <v>0</v>
      </c>
      <c r="K253" s="48"/>
      <c r="L253" s="48"/>
      <c r="M253" s="48"/>
    </row>
    <row r="254" spans="1:13" ht="15" customHeight="1" x14ac:dyDescent="0.3">
      <c r="A254" s="24"/>
      <c r="B254" s="75" t="s">
        <v>398</v>
      </c>
      <c r="C254" s="24"/>
      <c r="D254" s="25"/>
      <c r="E254" s="47"/>
      <c r="F254" s="26"/>
      <c r="G254" s="26"/>
      <c r="H254" s="26"/>
      <c r="I254" s="26"/>
      <c r="J254" s="47"/>
      <c r="K254" s="24"/>
      <c r="L254" s="24"/>
      <c r="M254" s="24"/>
    </row>
    <row r="255" spans="1:13" x14ac:dyDescent="0.3">
      <c r="A255" s="61">
        <v>1</v>
      </c>
      <c r="B255" s="34" t="s">
        <v>588</v>
      </c>
      <c r="C255" s="34" t="s">
        <v>148</v>
      </c>
      <c r="D255" s="66" t="s">
        <v>124</v>
      </c>
      <c r="E255" s="34">
        <v>40</v>
      </c>
      <c r="F255" s="50">
        <v>40</v>
      </c>
      <c r="G255" s="34"/>
      <c r="H255" s="80"/>
      <c r="I255" s="50">
        <v>40</v>
      </c>
      <c r="J255" s="34"/>
      <c r="K255" s="61"/>
      <c r="L255" s="61" t="s">
        <v>11</v>
      </c>
      <c r="M255" s="61" t="s">
        <v>0</v>
      </c>
    </row>
    <row r="256" spans="1:13" x14ac:dyDescent="0.3">
      <c r="A256" s="61">
        <v>2</v>
      </c>
      <c r="B256" s="34" t="s">
        <v>589</v>
      </c>
      <c r="C256" s="34" t="s">
        <v>151</v>
      </c>
      <c r="D256" s="52" t="s">
        <v>152</v>
      </c>
      <c r="E256" s="34">
        <v>500</v>
      </c>
      <c r="F256" s="50">
        <v>500</v>
      </c>
      <c r="G256" s="72"/>
      <c r="H256" s="50"/>
      <c r="I256" s="50">
        <v>500</v>
      </c>
      <c r="J256" s="34"/>
      <c r="K256" s="61" t="s">
        <v>46</v>
      </c>
      <c r="L256" s="63" t="s">
        <v>8</v>
      </c>
      <c r="M256" s="61"/>
    </row>
    <row r="257" spans="1:13" x14ac:dyDescent="0.3">
      <c r="A257" s="61">
        <v>3</v>
      </c>
      <c r="B257" s="37" t="s">
        <v>590</v>
      </c>
      <c r="C257" s="37" t="s">
        <v>81</v>
      </c>
      <c r="D257" s="76" t="s">
        <v>82</v>
      </c>
      <c r="E257" s="37">
        <v>10</v>
      </c>
      <c r="F257" s="39">
        <v>10</v>
      </c>
      <c r="G257" s="73">
        <v>5</v>
      </c>
      <c r="H257" s="39">
        <v>5</v>
      </c>
      <c r="I257" s="39"/>
      <c r="J257" s="37"/>
      <c r="K257" s="33"/>
      <c r="L257" s="33"/>
      <c r="M257" s="33" t="s">
        <v>0</v>
      </c>
    </row>
    <row r="258" spans="1:13" x14ac:dyDescent="0.3">
      <c r="A258" s="61">
        <v>4</v>
      </c>
      <c r="B258" s="34" t="s">
        <v>591</v>
      </c>
      <c r="C258" s="34" t="s">
        <v>81</v>
      </c>
      <c r="D258" s="52" t="s">
        <v>82</v>
      </c>
      <c r="E258" s="37">
        <v>4</v>
      </c>
      <c r="F258" s="39">
        <v>4</v>
      </c>
      <c r="G258" s="73">
        <v>1</v>
      </c>
      <c r="H258" s="37">
        <v>3</v>
      </c>
      <c r="I258" s="37"/>
      <c r="J258" s="74"/>
      <c r="K258" s="33"/>
      <c r="L258" s="33"/>
      <c r="M258" s="33" t="s">
        <v>0</v>
      </c>
    </row>
    <row r="259" spans="1:13" x14ac:dyDescent="0.3">
      <c r="A259" s="61">
        <v>5</v>
      </c>
      <c r="B259" s="37" t="s">
        <v>592</v>
      </c>
      <c r="C259" s="34" t="s">
        <v>125</v>
      </c>
      <c r="D259" s="52" t="s">
        <v>126</v>
      </c>
      <c r="E259" s="37">
        <v>355</v>
      </c>
      <c r="F259" s="39">
        <v>355</v>
      </c>
      <c r="G259" s="37"/>
      <c r="H259" s="37"/>
      <c r="I259" s="37">
        <v>355</v>
      </c>
      <c r="J259" s="34"/>
      <c r="K259" s="61" t="s">
        <v>46</v>
      </c>
      <c r="L259" s="63" t="s">
        <v>8</v>
      </c>
      <c r="M259" s="61"/>
    </row>
    <row r="260" spans="1:13" x14ac:dyDescent="0.3">
      <c r="A260" s="61">
        <v>6</v>
      </c>
      <c r="B260" s="34" t="s">
        <v>593</v>
      </c>
      <c r="C260" s="34" t="s">
        <v>125</v>
      </c>
      <c r="D260" s="52" t="s">
        <v>126</v>
      </c>
      <c r="E260" s="37">
        <v>2</v>
      </c>
      <c r="F260" s="39">
        <v>2</v>
      </c>
      <c r="G260" s="37"/>
      <c r="H260" s="37"/>
      <c r="I260" s="37">
        <v>2</v>
      </c>
      <c r="J260" s="34"/>
      <c r="K260" s="61" t="s">
        <v>46</v>
      </c>
      <c r="L260" s="63" t="s">
        <v>8</v>
      </c>
      <c r="M260" s="61"/>
    </row>
    <row r="261" spans="1:13" x14ac:dyDescent="0.3">
      <c r="A261" s="61">
        <v>7</v>
      </c>
      <c r="B261" s="37" t="s">
        <v>594</v>
      </c>
      <c r="C261" s="34" t="s">
        <v>132</v>
      </c>
      <c r="D261" s="66" t="s">
        <v>133</v>
      </c>
      <c r="E261" s="37">
        <v>80</v>
      </c>
      <c r="F261" s="39">
        <v>80</v>
      </c>
      <c r="G261" s="37"/>
      <c r="H261" s="37"/>
      <c r="I261" s="37">
        <v>80</v>
      </c>
      <c r="J261" s="34"/>
      <c r="K261" s="61" t="s">
        <v>46</v>
      </c>
      <c r="L261" s="63" t="s">
        <v>11</v>
      </c>
      <c r="M261" s="61"/>
    </row>
    <row r="262" spans="1:13" x14ac:dyDescent="0.3">
      <c r="A262" s="61">
        <v>8</v>
      </c>
      <c r="B262" s="34" t="s">
        <v>595</v>
      </c>
      <c r="C262" s="34" t="s">
        <v>132</v>
      </c>
      <c r="D262" s="64" t="s">
        <v>133</v>
      </c>
      <c r="E262" s="37">
        <v>100</v>
      </c>
      <c r="F262" s="39">
        <v>100</v>
      </c>
      <c r="G262" s="37"/>
      <c r="H262" s="37"/>
      <c r="I262" s="37">
        <v>100</v>
      </c>
      <c r="J262" s="34"/>
      <c r="K262" s="61" t="s">
        <v>46</v>
      </c>
      <c r="L262" s="63" t="s">
        <v>11</v>
      </c>
      <c r="M262" s="61"/>
    </row>
    <row r="263" spans="1:13" x14ac:dyDescent="0.3">
      <c r="A263" s="61">
        <v>9</v>
      </c>
      <c r="B263" s="37" t="s">
        <v>596</v>
      </c>
      <c r="C263" s="34" t="s">
        <v>134</v>
      </c>
      <c r="D263" s="36" t="s">
        <v>135</v>
      </c>
      <c r="E263" s="37">
        <v>30</v>
      </c>
      <c r="F263" s="37">
        <v>30</v>
      </c>
      <c r="G263" s="37"/>
      <c r="H263" s="37"/>
      <c r="I263" s="37">
        <v>30</v>
      </c>
      <c r="J263" s="34"/>
      <c r="K263" s="61" t="s">
        <v>46</v>
      </c>
      <c r="L263" s="63" t="s">
        <v>11</v>
      </c>
      <c r="M263" s="61"/>
    </row>
    <row r="264" spans="1:13" x14ac:dyDescent="0.3">
      <c r="A264" s="61">
        <v>10</v>
      </c>
      <c r="B264" s="34" t="s">
        <v>597</v>
      </c>
      <c r="C264" s="37" t="s">
        <v>113</v>
      </c>
      <c r="D264" s="67" t="s">
        <v>190</v>
      </c>
      <c r="E264" s="37">
        <v>40</v>
      </c>
      <c r="F264" s="33">
        <v>40</v>
      </c>
      <c r="G264" s="33"/>
      <c r="H264" s="33"/>
      <c r="I264" s="39">
        <v>40</v>
      </c>
      <c r="J264" s="37"/>
      <c r="K264" s="33" t="s">
        <v>46</v>
      </c>
      <c r="L264" s="33" t="s">
        <v>11</v>
      </c>
      <c r="M264" s="61"/>
    </row>
    <row r="265" spans="1:13" x14ac:dyDescent="0.3">
      <c r="A265" s="61">
        <v>11</v>
      </c>
      <c r="B265" s="34" t="s">
        <v>598</v>
      </c>
      <c r="C265" s="34" t="s">
        <v>134</v>
      </c>
      <c r="D265" s="36" t="s">
        <v>135</v>
      </c>
      <c r="E265" s="37">
        <v>40</v>
      </c>
      <c r="F265" s="37">
        <v>40</v>
      </c>
      <c r="G265" s="37"/>
      <c r="H265" s="37"/>
      <c r="I265" s="37">
        <v>40</v>
      </c>
      <c r="J265" s="34"/>
      <c r="K265" s="61" t="s">
        <v>46</v>
      </c>
      <c r="L265" s="63" t="s">
        <v>11</v>
      </c>
      <c r="M265" s="61"/>
    </row>
    <row r="266" spans="1:13" x14ac:dyDescent="0.3">
      <c r="A266" s="61"/>
      <c r="B266" s="34"/>
      <c r="C266" s="34" t="s">
        <v>93</v>
      </c>
      <c r="D266" s="52" t="s">
        <v>94</v>
      </c>
      <c r="E266" s="37">
        <v>2</v>
      </c>
      <c r="F266" s="39">
        <v>2</v>
      </c>
      <c r="G266" s="37">
        <v>1</v>
      </c>
      <c r="H266" s="37">
        <v>1</v>
      </c>
      <c r="I266" s="37"/>
      <c r="J266" s="34"/>
      <c r="K266" s="61"/>
      <c r="L266" s="63"/>
      <c r="M266" s="61"/>
    </row>
    <row r="267" spans="1:13" x14ac:dyDescent="0.3">
      <c r="A267" s="61">
        <v>12</v>
      </c>
      <c r="B267" s="34" t="s">
        <v>599</v>
      </c>
      <c r="C267" s="34" t="s">
        <v>125</v>
      </c>
      <c r="D267" s="38" t="s">
        <v>126</v>
      </c>
      <c r="E267" s="37">
        <v>400</v>
      </c>
      <c r="F267" s="39">
        <v>400</v>
      </c>
      <c r="G267" s="37"/>
      <c r="H267" s="37"/>
      <c r="I267" s="39">
        <v>400</v>
      </c>
      <c r="J267" s="34"/>
      <c r="K267" s="61" t="s">
        <v>46</v>
      </c>
      <c r="L267" s="63" t="s">
        <v>8</v>
      </c>
      <c r="M267" s="61"/>
    </row>
    <row r="268" spans="1:13" x14ac:dyDescent="0.3">
      <c r="A268" s="61">
        <v>13</v>
      </c>
      <c r="B268" s="37" t="s">
        <v>600</v>
      </c>
      <c r="C268" s="34" t="s">
        <v>134</v>
      </c>
      <c r="D268" s="36" t="s">
        <v>135</v>
      </c>
      <c r="E268" s="37">
        <v>10</v>
      </c>
      <c r="F268" s="39">
        <v>10</v>
      </c>
      <c r="G268" s="37"/>
      <c r="H268" s="37"/>
      <c r="I268" s="39">
        <v>10</v>
      </c>
      <c r="J268" s="34"/>
      <c r="K268" s="61" t="s">
        <v>46</v>
      </c>
      <c r="L268" s="63" t="s">
        <v>11</v>
      </c>
      <c r="M268" s="61"/>
    </row>
    <row r="269" spans="1:13" x14ac:dyDescent="0.3">
      <c r="A269" s="61">
        <v>14</v>
      </c>
      <c r="B269" s="34" t="s">
        <v>601</v>
      </c>
      <c r="C269" s="34" t="s">
        <v>125</v>
      </c>
      <c r="D269" s="38" t="s">
        <v>126</v>
      </c>
      <c r="E269" s="37">
        <v>300</v>
      </c>
      <c r="F269" s="39">
        <v>300</v>
      </c>
      <c r="G269" s="37"/>
      <c r="H269" s="37"/>
      <c r="I269" s="39">
        <v>300</v>
      </c>
      <c r="J269" s="34"/>
      <c r="K269" s="61" t="s">
        <v>46</v>
      </c>
      <c r="L269" s="63" t="s">
        <v>8</v>
      </c>
      <c r="M269" s="61"/>
    </row>
    <row r="270" spans="1:13" x14ac:dyDescent="0.3">
      <c r="A270" s="61">
        <v>15</v>
      </c>
      <c r="B270" s="34" t="s">
        <v>602</v>
      </c>
      <c r="C270" s="34" t="s">
        <v>194</v>
      </c>
      <c r="D270" s="38" t="s">
        <v>190</v>
      </c>
      <c r="E270" s="37">
        <v>2</v>
      </c>
      <c r="F270" s="39">
        <v>2</v>
      </c>
      <c r="G270" s="37"/>
      <c r="H270" s="37"/>
      <c r="I270" s="39">
        <v>2</v>
      </c>
      <c r="J270" s="34"/>
      <c r="K270" s="61" t="s">
        <v>46</v>
      </c>
      <c r="L270" s="63" t="s">
        <v>11</v>
      </c>
      <c r="M270" s="61"/>
    </row>
    <row r="271" spans="1:13" x14ac:dyDescent="0.3">
      <c r="A271" s="61"/>
      <c r="B271" s="34"/>
      <c r="C271" s="34" t="s">
        <v>195</v>
      </c>
      <c r="D271" s="38" t="s">
        <v>192</v>
      </c>
      <c r="E271" s="37">
        <v>6</v>
      </c>
      <c r="F271" s="39">
        <v>6</v>
      </c>
      <c r="G271" s="37"/>
      <c r="H271" s="37"/>
      <c r="I271" s="39">
        <v>6</v>
      </c>
      <c r="J271" s="34"/>
      <c r="K271" s="61" t="s">
        <v>46</v>
      </c>
      <c r="L271" s="63" t="s">
        <v>11</v>
      </c>
      <c r="M271" s="61"/>
    </row>
    <row r="272" spans="1:13" x14ac:dyDescent="0.3">
      <c r="A272" s="61"/>
      <c r="B272" s="34"/>
      <c r="C272" s="34" t="s">
        <v>196</v>
      </c>
      <c r="D272" s="38" t="s">
        <v>197</v>
      </c>
      <c r="E272" s="37">
        <v>3</v>
      </c>
      <c r="F272" s="39">
        <v>3</v>
      </c>
      <c r="G272" s="37"/>
      <c r="H272" s="37"/>
      <c r="I272" s="39">
        <v>3</v>
      </c>
      <c r="J272" s="34"/>
      <c r="K272" s="61" t="s">
        <v>46</v>
      </c>
      <c r="L272" s="63" t="s">
        <v>11</v>
      </c>
      <c r="M272" s="61"/>
    </row>
    <row r="273" spans="1:13" x14ac:dyDescent="0.3">
      <c r="A273" s="33">
        <v>16</v>
      </c>
      <c r="B273" s="34" t="s">
        <v>603</v>
      </c>
      <c r="C273" s="34" t="s">
        <v>143</v>
      </c>
      <c r="D273" s="52" t="s">
        <v>144</v>
      </c>
      <c r="E273" s="34">
        <v>60</v>
      </c>
      <c r="F273" s="50">
        <v>60</v>
      </c>
      <c r="G273" s="34">
        <v>20</v>
      </c>
      <c r="H273" s="37">
        <v>40</v>
      </c>
      <c r="I273" s="50"/>
      <c r="J273" s="37"/>
      <c r="K273" s="61"/>
      <c r="L273" s="63"/>
      <c r="M273" s="33" t="s">
        <v>0</v>
      </c>
    </row>
    <row r="274" spans="1:13" ht="15" x14ac:dyDescent="0.3">
      <c r="A274" s="33">
        <v>17</v>
      </c>
      <c r="B274" s="53" t="s">
        <v>604</v>
      </c>
      <c r="C274" s="34" t="s">
        <v>81</v>
      </c>
      <c r="D274" s="38" t="s">
        <v>82</v>
      </c>
      <c r="E274" s="37">
        <v>4</v>
      </c>
      <c r="F274" s="39">
        <v>4</v>
      </c>
      <c r="G274" s="34">
        <v>2</v>
      </c>
      <c r="H274" s="37">
        <v>2</v>
      </c>
      <c r="I274" s="39"/>
      <c r="J274" s="37"/>
      <c r="K274" s="51"/>
      <c r="L274" s="51"/>
      <c r="M274" s="33" t="s">
        <v>0</v>
      </c>
    </row>
    <row r="275" spans="1:13" ht="15" x14ac:dyDescent="0.3">
      <c r="A275" s="33">
        <v>18</v>
      </c>
      <c r="B275" s="53" t="s">
        <v>605</v>
      </c>
      <c r="C275" s="34" t="s">
        <v>93</v>
      </c>
      <c r="D275" s="38" t="s">
        <v>94</v>
      </c>
      <c r="E275" s="34">
        <v>4</v>
      </c>
      <c r="F275" s="50">
        <v>4</v>
      </c>
      <c r="G275" s="34">
        <v>2</v>
      </c>
      <c r="H275" s="37">
        <v>2</v>
      </c>
      <c r="I275" s="50"/>
      <c r="J275" s="37"/>
      <c r="K275" s="51"/>
      <c r="L275" s="51"/>
      <c r="M275" s="33" t="s">
        <v>0</v>
      </c>
    </row>
    <row r="276" spans="1:13" ht="15" x14ac:dyDescent="0.3">
      <c r="A276" s="33">
        <v>19</v>
      </c>
      <c r="B276" s="34" t="s">
        <v>606</v>
      </c>
      <c r="C276" s="35" t="s">
        <v>65</v>
      </c>
      <c r="D276" s="64" t="s">
        <v>66</v>
      </c>
      <c r="E276" s="37">
        <v>5</v>
      </c>
      <c r="F276" s="39">
        <v>5</v>
      </c>
      <c r="G276" s="34">
        <v>1</v>
      </c>
      <c r="H276" s="37">
        <v>4</v>
      </c>
      <c r="I276" s="39"/>
      <c r="J276" s="37"/>
      <c r="K276" s="51"/>
      <c r="L276" s="51"/>
      <c r="M276" s="33" t="s">
        <v>0</v>
      </c>
    </row>
    <row r="277" spans="1:13" x14ac:dyDescent="0.3">
      <c r="A277" s="48"/>
      <c r="B277" s="28" t="s">
        <v>698</v>
      </c>
      <c r="C277" s="40"/>
      <c r="D277" s="41"/>
      <c r="E277" s="32">
        <v>1997</v>
      </c>
      <c r="F277" s="32">
        <v>1997</v>
      </c>
      <c r="G277" s="32">
        <v>32</v>
      </c>
      <c r="H277" s="32">
        <v>57</v>
      </c>
      <c r="I277" s="32">
        <v>1908</v>
      </c>
      <c r="J277" s="32">
        <v>0</v>
      </c>
      <c r="K277" s="48"/>
      <c r="L277" s="48"/>
      <c r="M277" s="48"/>
    </row>
    <row r="278" spans="1:13" ht="15" customHeight="1" x14ac:dyDescent="0.3">
      <c r="A278" s="24"/>
      <c r="B278" s="75" t="s">
        <v>404</v>
      </c>
      <c r="C278" s="24"/>
      <c r="D278" s="25"/>
      <c r="E278" s="47"/>
      <c r="F278" s="26"/>
      <c r="G278" s="26"/>
      <c r="H278" s="26"/>
      <c r="I278" s="26"/>
      <c r="J278" s="47"/>
      <c r="K278" s="24"/>
      <c r="L278" s="24"/>
      <c r="M278" s="24"/>
    </row>
    <row r="279" spans="1:13" x14ac:dyDescent="0.3">
      <c r="A279" s="61">
        <v>1</v>
      </c>
      <c r="B279" s="34" t="s">
        <v>607</v>
      </c>
      <c r="C279" s="34" t="s">
        <v>81</v>
      </c>
      <c r="D279" s="52" t="s">
        <v>82</v>
      </c>
      <c r="E279" s="37">
        <v>91</v>
      </c>
      <c r="F279" s="39">
        <v>91</v>
      </c>
      <c r="G279" s="73">
        <v>30</v>
      </c>
      <c r="H279" s="37">
        <v>61</v>
      </c>
      <c r="I279" s="37"/>
      <c r="J279" s="37"/>
      <c r="K279" s="61"/>
      <c r="L279" s="61"/>
      <c r="M279" s="61" t="s">
        <v>0</v>
      </c>
    </row>
    <row r="280" spans="1:13" x14ac:dyDescent="0.3">
      <c r="A280" s="61"/>
      <c r="B280" s="34"/>
      <c r="C280" s="34" t="s">
        <v>81</v>
      </c>
      <c r="D280" s="52" t="s">
        <v>82</v>
      </c>
      <c r="E280" s="34">
        <v>0</v>
      </c>
      <c r="F280" s="50">
        <v>0</v>
      </c>
      <c r="G280" s="72">
        <v>0</v>
      </c>
      <c r="H280" s="34">
        <v>0</v>
      </c>
      <c r="I280" s="50"/>
      <c r="J280" s="50"/>
      <c r="K280" s="61"/>
      <c r="L280" s="61"/>
      <c r="M280" s="61" t="s">
        <v>0</v>
      </c>
    </row>
    <row r="281" spans="1:13" x14ac:dyDescent="0.3">
      <c r="A281" s="61">
        <v>2</v>
      </c>
      <c r="B281" s="34" t="s">
        <v>608</v>
      </c>
      <c r="C281" s="34" t="s">
        <v>81</v>
      </c>
      <c r="D281" s="52" t="s">
        <v>82</v>
      </c>
      <c r="E281" s="34">
        <v>14</v>
      </c>
      <c r="F281" s="50">
        <v>14</v>
      </c>
      <c r="G281" s="72">
        <v>5</v>
      </c>
      <c r="H281" s="34">
        <v>9</v>
      </c>
      <c r="I281" s="50"/>
      <c r="J281" s="50"/>
      <c r="K281" s="61"/>
      <c r="L281" s="61"/>
      <c r="M281" s="61" t="s">
        <v>0</v>
      </c>
    </row>
    <row r="282" spans="1:13" x14ac:dyDescent="0.3">
      <c r="A282" s="61">
        <v>3</v>
      </c>
      <c r="B282" s="34" t="s">
        <v>609</v>
      </c>
      <c r="C282" s="34" t="s">
        <v>81</v>
      </c>
      <c r="D282" s="52" t="s">
        <v>82</v>
      </c>
      <c r="E282" s="34">
        <v>17</v>
      </c>
      <c r="F282" s="50">
        <v>17</v>
      </c>
      <c r="G282" s="72">
        <v>5</v>
      </c>
      <c r="H282" s="50">
        <v>12</v>
      </c>
      <c r="I282" s="50"/>
      <c r="J282" s="34"/>
      <c r="K282" s="61"/>
      <c r="L282" s="61"/>
      <c r="M282" s="61" t="s">
        <v>0</v>
      </c>
    </row>
    <row r="283" spans="1:13" x14ac:dyDescent="0.3">
      <c r="A283" s="61">
        <v>4</v>
      </c>
      <c r="B283" s="34" t="s">
        <v>610</v>
      </c>
      <c r="C283" s="34" t="s">
        <v>81</v>
      </c>
      <c r="D283" s="52" t="s">
        <v>82</v>
      </c>
      <c r="E283" s="34">
        <v>4</v>
      </c>
      <c r="F283" s="50">
        <v>4</v>
      </c>
      <c r="G283" s="72">
        <v>1</v>
      </c>
      <c r="H283" s="34">
        <v>3</v>
      </c>
      <c r="I283" s="50"/>
      <c r="J283" s="34"/>
      <c r="K283" s="61"/>
      <c r="L283" s="61"/>
      <c r="M283" s="61" t="s">
        <v>0</v>
      </c>
    </row>
    <row r="284" spans="1:13" x14ac:dyDescent="0.3">
      <c r="A284" s="61">
        <v>5</v>
      </c>
      <c r="B284" s="37" t="s">
        <v>611</v>
      </c>
      <c r="C284" s="37" t="s">
        <v>81</v>
      </c>
      <c r="D284" s="76" t="s">
        <v>82</v>
      </c>
      <c r="E284" s="37">
        <v>6</v>
      </c>
      <c r="F284" s="39">
        <v>6</v>
      </c>
      <c r="G284" s="73">
        <v>3</v>
      </c>
      <c r="H284" s="39">
        <v>3</v>
      </c>
      <c r="I284" s="39"/>
      <c r="J284" s="37"/>
      <c r="K284" s="33"/>
      <c r="L284" s="33"/>
      <c r="M284" s="33" t="s">
        <v>0</v>
      </c>
    </row>
    <row r="285" spans="1:13" x14ac:dyDescent="0.3">
      <c r="A285" s="61">
        <v>6</v>
      </c>
      <c r="B285" s="37" t="s">
        <v>612</v>
      </c>
      <c r="C285" s="37" t="s">
        <v>81</v>
      </c>
      <c r="D285" s="76" t="s">
        <v>82</v>
      </c>
      <c r="E285" s="37">
        <v>3</v>
      </c>
      <c r="F285" s="39">
        <v>3</v>
      </c>
      <c r="G285" s="73">
        <v>2</v>
      </c>
      <c r="H285" s="37">
        <v>1</v>
      </c>
      <c r="I285" s="37"/>
      <c r="J285" s="37"/>
      <c r="K285" s="33"/>
      <c r="L285" s="33"/>
      <c r="M285" s="33" t="s">
        <v>0</v>
      </c>
    </row>
    <row r="286" spans="1:13" x14ac:dyDescent="0.3">
      <c r="A286" s="61">
        <v>7</v>
      </c>
      <c r="B286" s="37" t="s">
        <v>613</v>
      </c>
      <c r="C286" s="37" t="s">
        <v>81</v>
      </c>
      <c r="D286" s="76" t="s">
        <v>82</v>
      </c>
      <c r="E286" s="37">
        <v>7</v>
      </c>
      <c r="F286" s="39">
        <v>7</v>
      </c>
      <c r="G286" s="73">
        <v>2</v>
      </c>
      <c r="H286" s="37">
        <v>5</v>
      </c>
      <c r="I286" s="39"/>
      <c r="J286" s="37"/>
      <c r="K286" s="33"/>
      <c r="L286" s="33"/>
      <c r="M286" s="33" t="s">
        <v>0</v>
      </c>
    </row>
    <row r="287" spans="1:13" x14ac:dyDescent="0.3">
      <c r="A287" s="61">
        <v>8</v>
      </c>
      <c r="B287" s="37" t="s">
        <v>614</v>
      </c>
      <c r="C287" s="34" t="s">
        <v>81</v>
      </c>
      <c r="D287" s="52" t="s">
        <v>82</v>
      </c>
      <c r="E287" s="37">
        <v>16</v>
      </c>
      <c r="F287" s="39">
        <v>16</v>
      </c>
      <c r="G287" s="73">
        <v>8</v>
      </c>
      <c r="H287" s="37">
        <v>8</v>
      </c>
      <c r="I287" s="37"/>
      <c r="J287" s="37"/>
      <c r="K287" s="33"/>
      <c r="L287" s="33"/>
      <c r="M287" s="33" t="s">
        <v>0</v>
      </c>
    </row>
    <row r="288" spans="1:13" x14ac:dyDescent="0.3">
      <c r="A288" s="61">
        <v>9</v>
      </c>
      <c r="B288" s="37" t="s">
        <v>615</v>
      </c>
      <c r="C288" s="34" t="s">
        <v>81</v>
      </c>
      <c r="D288" s="52" t="s">
        <v>82</v>
      </c>
      <c r="E288" s="37">
        <v>32</v>
      </c>
      <c r="F288" s="39">
        <v>32</v>
      </c>
      <c r="G288" s="73">
        <v>10</v>
      </c>
      <c r="H288" s="37">
        <v>20</v>
      </c>
      <c r="I288" s="39">
        <v>2</v>
      </c>
      <c r="J288" s="37"/>
      <c r="K288" s="33"/>
      <c r="L288" s="33"/>
      <c r="M288" s="33" t="s">
        <v>0</v>
      </c>
    </row>
    <row r="289" spans="1:13" x14ac:dyDescent="0.3">
      <c r="A289" s="61">
        <v>10</v>
      </c>
      <c r="B289" s="37" t="s">
        <v>616</v>
      </c>
      <c r="C289" s="34" t="s">
        <v>81</v>
      </c>
      <c r="D289" s="52" t="s">
        <v>82</v>
      </c>
      <c r="E289" s="37">
        <v>9</v>
      </c>
      <c r="F289" s="39">
        <v>9</v>
      </c>
      <c r="G289" s="73">
        <v>3</v>
      </c>
      <c r="H289" s="37">
        <v>6</v>
      </c>
      <c r="I289" s="37"/>
      <c r="J289" s="37"/>
      <c r="K289" s="33"/>
      <c r="L289" s="33"/>
      <c r="M289" s="33" t="s">
        <v>0</v>
      </c>
    </row>
    <row r="290" spans="1:13" x14ac:dyDescent="0.3">
      <c r="A290" s="61">
        <v>11</v>
      </c>
      <c r="B290" s="37" t="s">
        <v>617</v>
      </c>
      <c r="C290" s="34" t="s">
        <v>81</v>
      </c>
      <c r="D290" s="52" t="s">
        <v>82</v>
      </c>
      <c r="E290" s="37">
        <v>4</v>
      </c>
      <c r="F290" s="39">
        <v>4</v>
      </c>
      <c r="G290" s="73">
        <v>2</v>
      </c>
      <c r="H290" s="37">
        <v>2</v>
      </c>
      <c r="I290" s="37"/>
      <c r="J290" s="37"/>
      <c r="K290" s="33"/>
      <c r="L290" s="33"/>
      <c r="M290" s="33" t="s">
        <v>0</v>
      </c>
    </row>
    <row r="291" spans="1:13" x14ac:dyDescent="0.3">
      <c r="A291" s="61">
        <v>12</v>
      </c>
      <c r="B291" s="34" t="s">
        <v>618</v>
      </c>
      <c r="C291" s="34" t="s">
        <v>81</v>
      </c>
      <c r="D291" s="52" t="s">
        <v>82</v>
      </c>
      <c r="E291" s="37">
        <v>4</v>
      </c>
      <c r="F291" s="39">
        <v>4</v>
      </c>
      <c r="G291" s="73">
        <v>1</v>
      </c>
      <c r="H291" s="37">
        <v>2</v>
      </c>
      <c r="I291" s="37">
        <v>1</v>
      </c>
      <c r="J291" s="37"/>
      <c r="K291" s="33"/>
      <c r="L291" s="33"/>
      <c r="M291" s="33" t="s">
        <v>0</v>
      </c>
    </row>
    <row r="292" spans="1:13" x14ac:dyDescent="0.3">
      <c r="A292" s="61">
        <v>13</v>
      </c>
      <c r="B292" s="34" t="s">
        <v>619</v>
      </c>
      <c r="C292" s="34" t="s">
        <v>81</v>
      </c>
      <c r="D292" s="52" t="s">
        <v>82</v>
      </c>
      <c r="E292" s="37">
        <v>4</v>
      </c>
      <c r="F292" s="39">
        <v>4</v>
      </c>
      <c r="G292" s="73">
        <v>2</v>
      </c>
      <c r="H292" s="37">
        <v>2</v>
      </c>
      <c r="I292" s="37"/>
      <c r="J292" s="74"/>
      <c r="K292" s="33"/>
      <c r="L292" s="33"/>
      <c r="M292" s="33" t="s">
        <v>0</v>
      </c>
    </row>
    <row r="293" spans="1:13" x14ac:dyDescent="0.3">
      <c r="A293" s="61">
        <v>14</v>
      </c>
      <c r="B293" s="34" t="s">
        <v>620</v>
      </c>
      <c r="C293" s="34" t="s">
        <v>81</v>
      </c>
      <c r="D293" s="52" t="s">
        <v>82</v>
      </c>
      <c r="E293" s="37">
        <v>7</v>
      </c>
      <c r="F293" s="39">
        <v>7</v>
      </c>
      <c r="G293" s="73">
        <v>3</v>
      </c>
      <c r="H293" s="37">
        <v>4</v>
      </c>
      <c r="I293" s="37"/>
      <c r="J293" s="74"/>
      <c r="K293" s="33"/>
      <c r="L293" s="33"/>
      <c r="M293" s="33" t="s">
        <v>0</v>
      </c>
    </row>
    <row r="294" spans="1:13" x14ac:dyDescent="0.3">
      <c r="A294" s="61">
        <v>15</v>
      </c>
      <c r="B294" s="34" t="s">
        <v>621</v>
      </c>
      <c r="C294" s="34" t="s">
        <v>81</v>
      </c>
      <c r="D294" s="52" t="s">
        <v>82</v>
      </c>
      <c r="E294" s="37">
        <v>32</v>
      </c>
      <c r="F294" s="39">
        <v>32</v>
      </c>
      <c r="G294" s="37">
        <v>16</v>
      </c>
      <c r="H294" s="37">
        <v>16</v>
      </c>
      <c r="I294" s="39"/>
      <c r="J294" s="34"/>
      <c r="K294" s="61"/>
      <c r="L294" s="63"/>
      <c r="M294" s="61" t="s">
        <v>0</v>
      </c>
    </row>
    <row r="295" spans="1:13" x14ac:dyDescent="0.3">
      <c r="A295" s="61">
        <v>16</v>
      </c>
      <c r="B295" s="37" t="s">
        <v>622</v>
      </c>
      <c r="C295" s="34" t="s">
        <v>81</v>
      </c>
      <c r="D295" s="52" t="s">
        <v>82</v>
      </c>
      <c r="E295" s="37">
        <v>15</v>
      </c>
      <c r="F295" s="39">
        <v>15</v>
      </c>
      <c r="G295" s="37">
        <v>5</v>
      </c>
      <c r="H295" s="37">
        <v>10</v>
      </c>
      <c r="I295" s="37"/>
      <c r="J295" s="34"/>
      <c r="K295" s="61"/>
      <c r="L295" s="63"/>
      <c r="M295" s="61" t="s">
        <v>0</v>
      </c>
    </row>
    <row r="296" spans="1:13" x14ac:dyDescent="0.3">
      <c r="A296" s="61">
        <v>17</v>
      </c>
      <c r="B296" s="34" t="s">
        <v>623</v>
      </c>
      <c r="C296" s="34" t="s">
        <v>81</v>
      </c>
      <c r="D296" s="52" t="s">
        <v>82</v>
      </c>
      <c r="E296" s="37">
        <v>2</v>
      </c>
      <c r="F296" s="39">
        <v>2</v>
      </c>
      <c r="G296" s="37">
        <v>1</v>
      </c>
      <c r="H296" s="37">
        <v>1</v>
      </c>
      <c r="I296" s="37"/>
      <c r="J296" s="34"/>
      <c r="K296" s="61"/>
      <c r="L296" s="63"/>
      <c r="M296" s="61" t="s">
        <v>0</v>
      </c>
    </row>
    <row r="297" spans="1:13" x14ac:dyDescent="0.3">
      <c r="A297" s="61">
        <v>18</v>
      </c>
      <c r="B297" s="37" t="s">
        <v>624</v>
      </c>
      <c r="C297" s="34" t="s">
        <v>81</v>
      </c>
      <c r="D297" s="52" t="s">
        <v>82</v>
      </c>
      <c r="E297" s="37">
        <v>2</v>
      </c>
      <c r="F297" s="39">
        <v>2</v>
      </c>
      <c r="G297" s="37">
        <v>1</v>
      </c>
      <c r="H297" s="37">
        <v>1</v>
      </c>
      <c r="I297" s="39"/>
      <c r="J297" s="34"/>
      <c r="K297" s="61"/>
      <c r="L297" s="63"/>
      <c r="M297" s="61" t="s">
        <v>0</v>
      </c>
    </row>
    <row r="298" spans="1:13" x14ac:dyDescent="0.3">
      <c r="A298" s="61">
        <v>19</v>
      </c>
      <c r="B298" s="37" t="s">
        <v>625</v>
      </c>
      <c r="C298" s="34" t="s">
        <v>81</v>
      </c>
      <c r="D298" s="52" t="s">
        <v>82</v>
      </c>
      <c r="E298" s="37">
        <v>11</v>
      </c>
      <c r="F298" s="39">
        <v>11</v>
      </c>
      <c r="G298" s="37">
        <v>4</v>
      </c>
      <c r="H298" s="37">
        <v>6</v>
      </c>
      <c r="I298" s="39">
        <v>1</v>
      </c>
      <c r="J298" s="34"/>
      <c r="K298" s="61"/>
      <c r="L298" s="63"/>
      <c r="M298" s="61" t="s">
        <v>0</v>
      </c>
    </row>
    <row r="299" spans="1:13" x14ac:dyDescent="0.3">
      <c r="A299" s="61">
        <v>20</v>
      </c>
      <c r="B299" s="37" t="s">
        <v>626</v>
      </c>
      <c r="C299" s="34" t="s">
        <v>81</v>
      </c>
      <c r="D299" s="52" t="s">
        <v>82</v>
      </c>
      <c r="E299" s="37">
        <v>2</v>
      </c>
      <c r="F299" s="39">
        <v>2</v>
      </c>
      <c r="G299" s="37">
        <v>1</v>
      </c>
      <c r="H299" s="37">
        <v>1</v>
      </c>
      <c r="I299" s="39"/>
      <c r="J299" s="34"/>
      <c r="K299" s="61"/>
      <c r="L299" s="63"/>
      <c r="M299" s="61" t="s">
        <v>0</v>
      </c>
    </row>
    <row r="300" spans="1:13" x14ac:dyDescent="0.3">
      <c r="A300" s="61">
        <v>21</v>
      </c>
      <c r="B300" s="34" t="s">
        <v>627</v>
      </c>
      <c r="C300" s="34" t="s">
        <v>81</v>
      </c>
      <c r="D300" s="52" t="s">
        <v>82</v>
      </c>
      <c r="E300" s="37">
        <v>5</v>
      </c>
      <c r="F300" s="39">
        <v>5</v>
      </c>
      <c r="G300" s="37">
        <v>2</v>
      </c>
      <c r="H300" s="37">
        <v>3</v>
      </c>
      <c r="I300" s="37"/>
      <c r="J300" s="34"/>
      <c r="K300" s="61"/>
      <c r="L300" s="63"/>
      <c r="M300" s="61" t="s">
        <v>0</v>
      </c>
    </row>
    <row r="301" spans="1:13" x14ac:dyDescent="0.3">
      <c r="A301" s="61">
        <v>22</v>
      </c>
      <c r="B301" s="37" t="s">
        <v>628</v>
      </c>
      <c r="C301" s="34" t="s">
        <v>81</v>
      </c>
      <c r="D301" s="52" t="s">
        <v>82</v>
      </c>
      <c r="E301" s="37">
        <v>8</v>
      </c>
      <c r="F301" s="39">
        <v>8</v>
      </c>
      <c r="G301" s="37">
        <v>3</v>
      </c>
      <c r="H301" s="37">
        <v>3</v>
      </c>
      <c r="I301" s="37">
        <v>2</v>
      </c>
      <c r="J301" s="34"/>
      <c r="K301" s="61"/>
      <c r="L301" s="63"/>
      <c r="M301" s="61" t="s">
        <v>0</v>
      </c>
    </row>
    <row r="302" spans="1:13" x14ac:dyDescent="0.3">
      <c r="A302" s="61">
        <v>23</v>
      </c>
      <c r="B302" s="34" t="s">
        <v>629</v>
      </c>
      <c r="C302" s="34" t="s">
        <v>81</v>
      </c>
      <c r="D302" s="52" t="s">
        <v>82</v>
      </c>
      <c r="E302" s="37">
        <v>8</v>
      </c>
      <c r="F302" s="39">
        <v>8</v>
      </c>
      <c r="G302" s="37">
        <v>4</v>
      </c>
      <c r="H302" s="37">
        <v>4</v>
      </c>
      <c r="I302" s="37"/>
      <c r="J302" s="34"/>
      <c r="K302" s="61"/>
      <c r="L302" s="63"/>
      <c r="M302" s="61" t="s">
        <v>0</v>
      </c>
    </row>
    <row r="303" spans="1:13" x14ac:dyDescent="0.3">
      <c r="A303" s="61">
        <v>24</v>
      </c>
      <c r="B303" s="37" t="s">
        <v>630</v>
      </c>
      <c r="C303" s="34" t="s">
        <v>81</v>
      </c>
      <c r="D303" s="52" t="s">
        <v>82</v>
      </c>
      <c r="E303" s="37">
        <v>3</v>
      </c>
      <c r="F303" s="39">
        <v>3</v>
      </c>
      <c r="G303" s="37">
        <v>1</v>
      </c>
      <c r="H303" s="37">
        <v>2</v>
      </c>
      <c r="I303" s="37"/>
      <c r="J303" s="34"/>
      <c r="K303" s="61"/>
      <c r="L303" s="63"/>
      <c r="M303" s="61" t="s">
        <v>0</v>
      </c>
    </row>
    <row r="304" spans="1:13" x14ac:dyDescent="0.3">
      <c r="A304" s="61">
        <v>25</v>
      </c>
      <c r="B304" s="37" t="s">
        <v>631</v>
      </c>
      <c r="C304" s="34" t="s">
        <v>81</v>
      </c>
      <c r="D304" s="52" t="s">
        <v>82</v>
      </c>
      <c r="E304" s="37">
        <v>4</v>
      </c>
      <c r="F304" s="39">
        <v>4</v>
      </c>
      <c r="G304" s="37">
        <v>2</v>
      </c>
      <c r="H304" s="37">
        <v>2</v>
      </c>
      <c r="I304" s="37"/>
      <c r="J304" s="34"/>
      <c r="K304" s="61"/>
      <c r="L304" s="63"/>
      <c r="M304" s="61" t="s">
        <v>0</v>
      </c>
    </row>
    <row r="305" spans="1:13" x14ac:dyDescent="0.3">
      <c r="A305" s="61">
        <v>26</v>
      </c>
      <c r="B305" s="37" t="s">
        <v>632</v>
      </c>
      <c r="C305" s="34" t="s">
        <v>81</v>
      </c>
      <c r="D305" s="52" t="s">
        <v>82</v>
      </c>
      <c r="E305" s="37">
        <v>2</v>
      </c>
      <c r="F305" s="39">
        <v>2</v>
      </c>
      <c r="G305" s="37">
        <v>1</v>
      </c>
      <c r="H305" s="37">
        <v>1</v>
      </c>
      <c r="I305" s="37"/>
      <c r="J305" s="34"/>
      <c r="K305" s="61"/>
      <c r="L305" s="63"/>
      <c r="M305" s="61" t="s">
        <v>0</v>
      </c>
    </row>
    <row r="306" spans="1:13" x14ac:dyDescent="0.3">
      <c r="A306" s="61">
        <v>27</v>
      </c>
      <c r="B306" s="34" t="s">
        <v>633</v>
      </c>
      <c r="C306" s="34" t="s">
        <v>198</v>
      </c>
      <c r="D306" s="38" t="s">
        <v>199</v>
      </c>
      <c r="E306" s="37">
        <v>250</v>
      </c>
      <c r="F306" s="33">
        <v>250</v>
      </c>
      <c r="G306" s="37">
        <v>100</v>
      </c>
      <c r="H306" s="37">
        <v>150</v>
      </c>
      <c r="I306" s="37"/>
      <c r="J306" s="34"/>
      <c r="K306" s="61"/>
      <c r="L306" s="63"/>
      <c r="M306" s="61" t="s">
        <v>0</v>
      </c>
    </row>
    <row r="307" spans="1:13" x14ac:dyDescent="0.3">
      <c r="A307" s="61">
        <v>28</v>
      </c>
      <c r="B307" s="34" t="s">
        <v>634</v>
      </c>
      <c r="C307" s="34" t="s">
        <v>200</v>
      </c>
      <c r="D307" s="67" t="s">
        <v>201</v>
      </c>
      <c r="E307" s="37">
        <v>8</v>
      </c>
      <c r="F307" s="33">
        <v>8</v>
      </c>
      <c r="G307" s="37">
        <v>3</v>
      </c>
      <c r="H307" s="37">
        <v>5</v>
      </c>
      <c r="I307" s="37"/>
      <c r="J307" s="34"/>
      <c r="K307" s="61" t="s">
        <v>46</v>
      </c>
      <c r="L307" s="63"/>
      <c r="M307" s="61"/>
    </row>
    <row r="308" spans="1:13" x14ac:dyDescent="0.3">
      <c r="A308" s="61">
        <v>29</v>
      </c>
      <c r="B308" s="34" t="s">
        <v>635</v>
      </c>
      <c r="C308" s="34" t="s">
        <v>200</v>
      </c>
      <c r="D308" s="67" t="s">
        <v>201</v>
      </c>
      <c r="E308" s="37">
        <v>13</v>
      </c>
      <c r="F308" s="33">
        <v>13</v>
      </c>
      <c r="G308" s="37">
        <v>4</v>
      </c>
      <c r="H308" s="37">
        <v>6</v>
      </c>
      <c r="I308" s="37">
        <v>3</v>
      </c>
      <c r="J308" s="34"/>
      <c r="K308" s="61" t="s">
        <v>46</v>
      </c>
      <c r="L308" s="63"/>
      <c r="M308" s="61"/>
    </row>
    <row r="309" spans="1:13" x14ac:dyDescent="0.3">
      <c r="A309" s="61">
        <v>30</v>
      </c>
      <c r="B309" s="34" t="s">
        <v>636</v>
      </c>
      <c r="C309" s="34" t="s">
        <v>125</v>
      </c>
      <c r="D309" s="38" t="s">
        <v>126</v>
      </c>
      <c r="E309" s="37">
        <v>164</v>
      </c>
      <c r="F309" s="37">
        <v>164</v>
      </c>
      <c r="G309" s="37"/>
      <c r="H309" s="37"/>
      <c r="I309" s="37">
        <v>164</v>
      </c>
      <c r="J309" s="34"/>
      <c r="K309" s="61" t="s">
        <v>46</v>
      </c>
      <c r="L309" s="63" t="s">
        <v>8</v>
      </c>
      <c r="M309" s="61"/>
    </row>
    <row r="310" spans="1:13" x14ac:dyDescent="0.3">
      <c r="A310" s="61">
        <v>31</v>
      </c>
      <c r="B310" s="34" t="s">
        <v>637</v>
      </c>
      <c r="C310" s="34" t="s">
        <v>200</v>
      </c>
      <c r="D310" s="67" t="s">
        <v>201</v>
      </c>
      <c r="E310" s="37">
        <v>7</v>
      </c>
      <c r="F310" s="39">
        <v>7</v>
      </c>
      <c r="G310" s="37">
        <v>3</v>
      </c>
      <c r="H310" s="37">
        <v>4</v>
      </c>
      <c r="I310" s="39"/>
      <c r="J310" s="34"/>
      <c r="K310" s="61" t="s">
        <v>46</v>
      </c>
      <c r="L310" s="63"/>
      <c r="M310" s="61"/>
    </row>
    <row r="311" spans="1:13" x14ac:dyDescent="0.3">
      <c r="A311" s="61">
        <v>32</v>
      </c>
      <c r="B311" s="34" t="s">
        <v>638</v>
      </c>
      <c r="C311" s="73" t="s">
        <v>185</v>
      </c>
      <c r="D311" s="81" t="s">
        <v>186</v>
      </c>
      <c r="E311" s="37">
        <v>9</v>
      </c>
      <c r="F311" s="39">
        <v>9</v>
      </c>
      <c r="G311" s="37">
        <v>1</v>
      </c>
      <c r="H311" s="37">
        <v>8</v>
      </c>
      <c r="I311" s="39"/>
      <c r="J311" s="34"/>
      <c r="K311" s="61" t="s">
        <v>46</v>
      </c>
      <c r="L311" s="63" t="s">
        <v>8</v>
      </c>
      <c r="M311" s="61"/>
    </row>
    <row r="312" spans="1:13" x14ac:dyDescent="0.3">
      <c r="A312" s="61">
        <v>33</v>
      </c>
      <c r="B312" s="34" t="s">
        <v>639</v>
      </c>
      <c r="C312" s="34" t="s">
        <v>134</v>
      </c>
      <c r="D312" s="81" t="s">
        <v>135</v>
      </c>
      <c r="E312" s="37">
        <v>8</v>
      </c>
      <c r="F312" s="39">
        <v>8</v>
      </c>
      <c r="G312" s="37">
        <v>3</v>
      </c>
      <c r="H312" s="37">
        <v>5</v>
      </c>
      <c r="I312" s="39"/>
      <c r="J312" s="34"/>
      <c r="K312" s="61" t="s">
        <v>46</v>
      </c>
      <c r="L312" s="63" t="s">
        <v>11</v>
      </c>
      <c r="M312" s="61"/>
    </row>
    <row r="313" spans="1:13" x14ac:dyDescent="0.3">
      <c r="A313" s="61">
        <v>34</v>
      </c>
      <c r="B313" s="34" t="s">
        <v>641</v>
      </c>
      <c r="C313" s="34" t="s">
        <v>202</v>
      </c>
      <c r="D313" s="62" t="s">
        <v>124</v>
      </c>
      <c r="E313" s="37">
        <v>38</v>
      </c>
      <c r="F313" s="39">
        <v>38</v>
      </c>
      <c r="G313" s="34">
        <v>13</v>
      </c>
      <c r="H313" s="37">
        <v>25</v>
      </c>
      <c r="I313" s="39"/>
      <c r="J313" s="37"/>
      <c r="K313" s="61"/>
      <c r="L313" s="63" t="s">
        <v>11</v>
      </c>
      <c r="M313" s="61" t="s">
        <v>0</v>
      </c>
    </row>
    <row r="314" spans="1:13" x14ac:dyDescent="0.3">
      <c r="A314" s="33">
        <v>35</v>
      </c>
      <c r="B314" s="34" t="s">
        <v>642</v>
      </c>
      <c r="C314" s="34" t="s">
        <v>143</v>
      </c>
      <c r="D314" s="38" t="s">
        <v>144</v>
      </c>
      <c r="E314" s="34">
        <v>15</v>
      </c>
      <c r="F314" s="50">
        <v>15</v>
      </c>
      <c r="G314" s="34">
        <v>4</v>
      </c>
      <c r="H314" s="37">
        <v>11</v>
      </c>
      <c r="I314" s="39"/>
      <c r="J314" s="37"/>
      <c r="K314" s="61"/>
      <c r="L314" s="63"/>
      <c r="M314" s="61" t="s">
        <v>0</v>
      </c>
    </row>
    <row r="315" spans="1:13" x14ac:dyDescent="0.3">
      <c r="A315" s="33">
        <v>36</v>
      </c>
      <c r="B315" s="34" t="s">
        <v>643</v>
      </c>
      <c r="C315" s="34" t="s">
        <v>143</v>
      </c>
      <c r="D315" s="38" t="s">
        <v>144</v>
      </c>
      <c r="E315" s="34">
        <v>4</v>
      </c>
      <c r="F315" s="50">
        <v>4</v>
      </c>
      <c r="G315" s="34">
        <v>1</v>
      </c>
      <c r="H315" s="37">
        <v>3</v>
      </c>
      <c r="I315" s="39"/>
      <c r="J315" s="37"/>
      <c r="K315" s="61"/>
      <c r="L315" s="63"/>
      <c r="M315" s="61" t="s">
        <v>0</v>
      </c>
    </row>
    <row r="316" spans="1:13" x14ac:dyDescent="0.3">
      <c r="A316" s="33"/>
      <c r="B316" s="34"/>
      <c r="C316" s="34" t="s">
        <v>81</v>
      </c>
      <c r="D316" s="38" t="s">
        <v>82</v>
      </c>
      <c r="E316" s="34">
        <v>5</v>
      </c>
      <c r="F316" s="50">
        <v>5</v>
      </c>
      <c r="G316" s="34">
        <v>1</v>
      </c>
      <c r="H316" s="37">
        <v>2</v>
      </c>
      <c r="I316" s="39"/>
      <c r="J316" s="37">
        <v>2</v>
      </c>
      <c r="K316" s="61"/>
      <c r="L316" s="63"/>
      <c r="M316" s="61" t="s">
        <v>0</v>
      </c>
    </row>
    <row r="317" spans="1:13" ht="15" x14ac:dyDescent="0.3">
      <c r="A317" s="33">
        <v>37</v>
      </c>
      <c r="B317" s="34" t="s">
        <v>644</v>
      </c>
      <c r="C317" s="34" t="s">
        <v>81</v>
      </c>
      <c r="D317" s="38" t="s">
        <v>82</v>
      </c>
      <c r="E317" s="37">
        <v>75</v>
      </c>
      <c r="F317" s="39">
        <v>75</v>
      </c>
      <c r="G317" s="34">
        <v>36</v>
      </c>
      <c r="H317" s="37">
        <v>39</v>
      </c>
      <c r="I317" s="39"/>
      <c r="J317" s="37"/>
      <c r="K317" s="51"/>
      <c r="L317" s="51"/>
      <c r="M317" s="61" t="s">
        <v>0</v>
      </c>
    </row>
    <row r="318" spans="1:13" ht="15" x14ac:dyDescent="0.3">
      <c r="A318" s="33">
        <v>38</v>
      </c>
      <c r="B318" s="34" t="s">
        <v>645</v>
      </c>
      <c r="C318" s="34" t="s">
        <v>81</v>
      </c>
      <c r="D318" s="38" t="s">
        <v>82</v>
      </c>
      <c r="E318" s="37">
        <v>35</v>
      </c>
      <c r="F318" s="39">
        <v>35</v>
      </c>
      <c r="G318" s="34">
        <v>14</v>
      </c>
      <c r="H318" s="37">
        <v>21</v>
      </c>
      <c r="I318" s="39"/>
      <c r="J318" s="37"/>
      <c r="K318" s="51"/>
      <c r="L318" s="51"/>
      <c r="M318" s="61" t="s">
        <v>0</v>
      </c>
    </row>
    <row r="319" spans="1:13" x14ac:dyDescent="0.3">
      <c r="A319" s="33">
        <v>39</v>
      </c>
      <c r="B319" s="34" t="s">
        <v>647</v>
      </c>
      <c r="C319" s="34" t="s">
        <v>146</v>
      </c>
      <c r="D319" s="38" t="s">
        <v>68</v>
      </c>
      <c r="E319" s="37">
        <v>14</v>
      </c>
      <c r="F319" s="39">
        <v>14</v>
      </c>
      <c r="G319" s="34">
        <v>5</v>
      </c>
      <c r="H319" s="37">
        <v>9</v>
      </c>
      <c r="I319" s="39"/>
      <c r="J319" s="37"/>
      <c r="K319" s="61"/>
      <c r="L319" s="63"/>
      <c r="M319" s="61" t="s">
        <v>0</v>
      </c>
    </row>
    <row r="320" spans="1:13" x14ac:dyDescent="0.3">
      <c r="A320" s="61"/>
      <c r="B320" s="34"/>
      <c r="C320" s="34" t="s">
        <v>81</v>
      </c>
      <c r="D320" s="38" t="s">
        <v>82</v>
      </c>
      <c r="E320" s="37">
        <v>11</v>
      </c>
      <c r="F320" s="39">
        <v>11</v>
      </c>
      <c r="G320" s="34">
        <v>4</v>
      </c>
      <c r="H320" s="37">
        <v>7</v>
      </c>
      <c r="I320" s="39"/>
      <c r="J320" s="37"/>
      <c r="K320" s="61"/>
      <c r="L320" s="63"/>
      <c r="M320" s="61" t="s">
        <v>0</v>
      </c>
    </row>
    <row r="321" spans="1:13" x14ac:dyDescent="0.3">
      <c r="A321" s="61"/>
      <c r="B321" s="34"/>
      <c r="C321" s="35" t="s">
        <v>65</v>
      </c>
      <c r="D321" s="64" t="s">
        <v>66</v>
      </c>
      <c r="E321" s="37">
        <v>6</v>
      </c>
      <c r="F321" s="39">
        <v>6</v>
      </c>
      <c r="G321" s="34">
        <v>2</v>
      </c>
      <c r="H321" s="37">
        <v>4</v>
      </c>
      <c r="I321" s="39"/>
      <c r="J321" s="37"/>
      <c r="K321" s="61"/>
      <c r="L321" s="63"/>
      <c r="M321" s="61" t="s">
        <v>0</v>
      </c>
    </row>
    <row r="322" spans="1:13" x14ac:dyDescent="0.3">
      <c r="A322" s="48"/>
      <c r="B322" s="28" t="s">
        <v>699</v>
      </c>
      <c r="C322" s="40"/>
      <c r="D322" s="41"/>
      <c r="E322" s="32">
        <v>974</v>
      </c>
      <c r="F322" s="32">
        <v>974</v>
      </c>
      <c r="G322" s="32">
        <v>312</v>
      </c>
      <c r="H322" s="32">
        <v>487</v>
      </c>
      <c r="I322" s="32">
        <v>173</v>
      </c>
      <c r="J322" s="32">
        <v>2</v>
      </c>
      <c r="K322" s="48"/>
      <c r="L322" s="48"/>
      <c r="M322" s="48"/>
    </row>
    <row r="323" spans="1:13" ht="15" thickBot="1" x14ac:dyDescent="0.35">
      <c r="A323" s="54"/>
      <c r="B323" s="20" t="s">
        <v>687</v>
      </c>
      <c r="C323" s="55"/>
      <c r="D323" s="56"/>
      <c r="E323" s="1">
        <v>14508</v>
      </c>
      <c r="F323" s="1">
        <v>14508</v>
      </c>
      <c r="G323" s="1">
        <v>1380</v>
      </c>
      <c r="H323" s="1">
        <v>1830</v>
      </c>
      <c r="I323" s="1">
        <v>11236</v>
      </c>
      <c r="J323" s="1">
        <v>78</v>
      </c>
      <c r="K323" s="1"/>
      <c r="L323" s="1"/>
      <c r="M323" s="1"/>
    </row>
    <row r="324" spans="1:13" ht="15" thickTop="1" x14ac:dyDescent="0.3">
      <c r="A324" s="57"/>
      <c r="B324" s="11"/>
      <c r="C324" s="11"/>
      <c r="D324" s="11"/>
      <c r="E324" s="11"/>
      <c r="F324" s="11"/>
      <c r="G324" s="11"/>
      <c r="H324" s="58"/>
      <c r="I324" s="58"/>
      <c r="J324" s="11"/>
      <c r="K324" s="11"/>
      <c r="L324" s="11"/>
      <c r="M324" s="11"/>
    </row>
    <row r="325" spans="1:13" x14ac:dyDescent="0.3">
      <c r="A325" s="57"/>
      <c r="B325" s="10" t="s">
        <v>685</v>
      </c>
      <c r="C325" s="10"/>
      <c r="D325" s="17"/>
      <c r="E325" s="11"/>
      <c r="F325" s="11"/>
      <c r="G325" s="11"/>
      <c r="H325" s="58"/>
      <c r="I325" s="58"/>
      <c r="J325" s="11"/>
      <c r="K325" s="11"/>
      <c r="L325" s="11"/>
      <c r="M325" s="11"/>
    </row>
    <row r="326" spans="1:13" x14ac:dyDescent="0.3">
      <c r="A326" s="57"/>
      <c r="B326" s="9" t="s">
        <v>686</v>
      </c>
      <c r="C326" s="59"/>
      <c r="D326" s="17"/>
      <c r="E326" s="11"/>
      <c r="F326" s="11"/>
      <c r="G326" s="11"/>
      <c r="H326" s="58"/>
      <c r="I326" s="58"/>
      <c r="J326" s="11"/>
      <c r="K326" s="11"/>
      <c r="L326" s="11"/>
      <c r="M326" s="11"/>
    </row>
    <row r="327" spans="1:13" ht="15.6" x14ac:dyDescent="0.3">
      <c r="A327" s="57"/>
      <c r="B327" s="11"/>
      <c r="C327" s="6"/>
      <c r="D327" s="11"/>
      <c r="E327" s="6"/>
      <c r="F327" s="11"/>
      <c r="G327" s="11"/>
      <c r="H327" s="58"/>
      <c r="I327" s="58"/>
      <c r="J327" s="11"/>
      <c r="K327" s="11"/>
      <c r="L327" s="11"/>
      <c r="M327" s="11"/>
    </row>
    <row r="328" spans="1:13" ht="15.75" customHeight="1" x14ac:dyDescent="0.3">
      <c r="A328" s="57"/>
      <c r="B328" s="11"/>
      <c r="C328" s="6"/>
      <c r="D328" s="11"/>
      <c r="E328" s="6"/>
      <c r="F328" s="11"/>
      <c r="G328" s="11"/>
      <c r="H328" s="58"/>
      <c r="I328" s="58"/>
      <c r="J328" s="11"/>
      <c r="K328" s="11"/>
      <c r="L328" s="11"/>
      <c r="M328" s="11"/>
    </row>
    <row r="329" spans="1:13" x14ac:dyDescent="0.3">
      <c r="A329" s="9"/>
      <c r="B329" s="10"/>
      <c r="C329" s="11"/>
      <c r="D329" s="11"/>
      <c r="E329" s="11"/>
      <c r="F329" s="11"/>
      <c r="G329" s="11"/>
      <c r="H329" s="58"/>
      <c r="I329" s="58"/>
      <c r="J329" s="11"/>
      <c r="K329" s="11"/>
      <c r="L329" s="11"/>
      <c r="M329" s="11"/>
    </row>
    <row r="330" spans="1:13" ht="15.6" x14ac:dyDescent="0.3">
      <c r="A330" s="9"/>
      <c r="B330" s="11"/>
      <c r="C330" s="6"/>
      <c r="D330" s="18"/>
      <c r="E330" s="6"/>
      <c r="F330" s="15"/>
      <c r="G330" s="6"/>
      <c r="H330" s="6"/>
      <c r="I330" s="6"/>
      <c r="J330" s="6"/>
      <c r="K330" s="6"/>
      <c r="L330" s="6"/>
      <c r="M330" s="5"/>
    </row>
    <row r="331" spans="1:13" x14ac:dyDescent="0.3">
      <c r="A331" s="9"/>
      <c r="B331" s="7"/>
      <c r="C331" s="11"/>
      <c r="D331" s="11"/>
      <c r="E331" s="11"/>
      <c r="F331" s="11"/>
      <c r="G331" s="11"/>
      <c r="H331" s="58"/>
      <c r="I331" s="58"/>
      <c r="J331" s="11"/>
      <c r="K331" s="11"/>
      <c r="L331" s="11"/>
      <c r="M331" s="11"/>
    </row>
    <row r="332" spans="1:13" x14ac:dyDescent="0.3">
      <c r="A332" s="9"/>
      <c r="B332" s="11"/>
      <c r="C332" s="11"/>
      <c r="D332" s="11"/>
      <c r="E332" s="11"/>
      <c r="F332" s="11"/>
      <c r="G332" s="11"/>
      <c r="H332" s="58"/>
      <c r="I332" s="58"/>
      <c r="J332" s="11"/>
      <c r="K332" s="11"/>
      <c r="L332" s="11"/>
      <c r="M332" s="11"/>
    </row>
    <row r="333" spans="1:13" x14ac:dyDescent="0.3">
      <c r="A333" s="9"/>
      <c r="B333" s="11"/>
      <c r="C333" s="11"/>
      <c r="D333" s="11"/>
      <c r="E333" s="11"/>
      <c r="F333" s="11"/>
      <c r="G333" s="11"/>
      <c r="H333" s="58"/>
      <c r="I333" s="58"/>
      <c r="J333" s="11"/>
      <c r="K333" s="11"/>
      <c r="L333" s="11"/>
      <c r="M333" s="11"/>
    </row>
    <row r="334" spans="1:13" x14ac:dyDescent="0.3">
      <c r="A334" s="57"/>
      <c r="B334" s="11"/>
      <c r="C334" s="11"/>
      <c r="D334" s="11"/>
      <c r="E334" s="11"/>
      <c r="F334" s="11"/>
      <c r="G334" s="11"/>
      <c r="H334" s="58"/>
      <c r="I334" s="58"/>
      <c r="J334" s="11"/>
      <c r="K334" s="11"/>
      <c r="L334" s="11"/>
      <c r="M334" s="11"/>
    </row>
    <row r="335" spans="1:13" x14ac:dyDescent="0.3">
      <c r="A335" s="57"/>
      <c r="B335" s="11"/>
      <c r="C335" s="11"/>
      <c r="D335" s="11"/>
      <c r="E335" s="11"/>
      <c r="F335" s="11"/>
      <c r="G335" s="11"/>
      <c r="H335" s="58"/>
      <c r="I335" s="58"/>
      <c r="J335" s="11"/>
      <c r="K335" s="11"/>
      <c r="L335" s="11"/>
      <c r="M335" s="11"/>
    </row>
    <row r="336" spans="1:13" x14ac:dyDescent="0.3">
      <c r="A336" s="57"/>
      <c r="B336" s="11"/>
      <c r="C336" s="11"/>
      <c r="D336" s="11"/>
      <c r="E336" s="11"/>
      <c r="F336" s="11"/>
      <c r="G336" s="11"/>
      <c r="H336" s="58"/>
      <c r="I336" s="58"/>
      <c r="J336" s="11"/>
      <c r="K336" s="11"/>
      <c r="L336" s="11"/>
      <c r="M336" s="11"/>
    </row>
    <row r="337" spans="1:13" x14ac:dyDescent="0.3">
      <c r="A337" s="57"/>
      <c r="B337" s="11"/>
      <c r="C337" s="11"/>
      <c r="D337" s="11"/>
      <c r="E337" s="11"/>
      <c r="F337" s="11"/>
      <c r="G337" s="11"/>
      <c r="H337" s="58"/>
      <c r="I337" s="58"/>
      <c r="J337" s="11"/>
      <c r="K337" s="11"/>
      <c r="L337" s="11"/>
      <c r="M337" s="11"/>
    </row>
    <row r="338" spans="1:13" ht="15.6" x14ac:dyDescent="0.3">
      <c r="A338" s="57"/>
      <c r="B338" s="11"/>
      <c r="C338" s="19"/>
      <c r="D338" s="18"/>
      <c r="E338" s="6"/>
      <c r="F338" s="15"/>
      <c r="G338" s="6"/>
      <c r="H338" s="6"/>
      <c r="I338" s="6"/>
      <c r="J338" s="6"/>
      <c r="K338" s="6"/>
      <c r="L338" s="6"/>
      <c r="M338" s="11"/>
    </row>
    <row r="339" spans="1:13" x14ac:dyDescent="0.3">
      <c r="A339" s="57"/>
      <c r="B339" s="11"/>
      <c r="C339" s="11"/>
      <c r="D339" s="11"/>
      <c r="E339" s="11"/>
      <c r="F339" s="11"/>
      <c r="G339" s="11"/>
      <c r="H339" s="58"/>
      <c r="I339" s="58"/>
      <c r="J339" s="11"/>
      <c r="K339" s="11"/>
      <c r="L339" s="11"/>
      <c r="M339" s="11"/>
    </row>
    <row r="340" spans="1:13" x14ac:dyDescent="0.3">
      <c r="A340" s="57"/>
      <c r="B340" s="11"/>
      <c r="C340" s="11"/>
      <c r="D340" s="11"/>
      <c r="E340" s="11"/>
      <c r="F340" s="11"/>
      <c r="G340" s="11"/>
      <c r="H340" s="58"/>
      <c r="I340" s="58"/>
      <c r="J340" s="11"/>
      <c r="K340" s="11"/>
      <c r="L340" s="11"/>
      <c r="M340" s="11"/>
    </row>
    <row r="341" spans="1:13" x14ac:dyDescent="0.3">
      <c r="A341" s="57"/>
      <c r="B341" s="11"/>
      <c r="C341" s="11"/>
      <c r="D341" s="11"/>
      <c r="E341" s="11"/>
      <c r="F341" s="11"/>
      <c r="G341" s="11"/>
      <c r="H341" s="58"/>
      <c r="I341" s="58"/>
      <c r="J341" s="11"/>
      <c r="K341" s="11"/>
      <c r="L341" s="11"/>
      <c r="M341" s="11"/>
    </row>
    <row r="342" spans="1:13" x14ac:dyDescent="0.3">
      <c r="A342" s="57"/>
      <c r="B342" s="11"/>
      <c r="C342" s="11"/>
      <c r="D342" s="11"/>
      <c r="E342" s="11"/>
      <c r="F342" s="11"/>
      <c r="G342" s="11"/>
      <c r="H342" s="58"/>
      <c r="I342" s="58"/>
      <c r="J342" s="11"/>
      <c r="K342" s="11"/>
      <c r="L342" s="11"/>
      <c r="M342" s="11"/>
    </row>
    <row r="343" spans="1:13" x14ac:dyDescent="0.3">
      <c r="A343" s="57"/>
      <c r="B343" s="11"/>
      <c r="C343" s="11"/>
      <c r="D343" s="11"/>
      <c r="E343" s="11"/>
      <c r="F343" s="11"/>
      <c r="G343" s="11"/>
      <c r="H343" s="58"/>
      <c r="I343" s="58"/>
      <c r="J343" s="11"/>
      <c r="K343" s="11"/>
      <c r="L343" s="11"/>
      <c r="M343" s="11"/>
    </row>
  </sheetData>
  <mergeCells count="15">
    <mergeCell ref="A2:M2"/>
    <mergeCell ref="A5:A7"/>
    <mergeCell ref="B5:B7"/>
    <mergeCell ref="E5:J5"/>
    <mergeCell ref="K5:M5"/>
    <mergeCell ref="L6:L7"/>
    <mergeCell ref="M6:M7"/>
    <mergeCell ref="D6:D7"/>
    <mergeCell ref="E6:E7"/>
    <mergeCell ref="F6:I6"/>
    <mergeCell ref="J6:J7"/>
    <mergeCell ref="K6:K7"/>
    <mergeCell ref="C6:C7"/>
    <mergeCell ref="C5:D5"/>
    <mergeCell ref="C3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22"/>
  <sheetViews>
    <sheetView workbookViewId="0">
      <selection activeCell="B320" sqref="B320"/>
    </sheetView>
  </sheetViews>
  <sheetFormatPr defaultColWidth="9.109375" defaultRowHeight="14.4" x14ac:dyDescent="0.3"/>
  <cols>
    <col min="1" max="1" width="9.109375" style="21"/>
    <col min="2" max="2" width="23.44140625" style="21" customWidth="1"/>
    <col min="3" max="3" width="19" style="21" bestFit="1" customWidth="1"/>
    <col min="4" max="4" width="25" style="21" customWidth="1"/>
    <col min="5" max="16384" width="9.109375" style="21"/>
  </cols>
  <sheetData>
    <row r="1" spans="1:13" ht="15.6" x14ac:dyDescent="0.35">
      <c r="A1" s="3"/>
      <c r="B1" s="4"/>
      <c r="C1" s="3"/>
      <c r="D1" s="16"/>
      <c r="E1" s="3"/>
      <c r="F1" s="12"/>
      <c r="G1" s="3"/>
      <c r="H1" s="3"/>
      <c r="I1" s="3"/>
      <c r="J1" s="3"/>
      <c r="K1" s="3"/>
      <c r="L1" s="3"/>
      <c r="M1" s="3"/>
    </row>
    <row r="2" spans="1:13" ht="17.399999999999999" x14ac:dyDescent="0.3">
      <c r="A2" s="412" t="s">
        <v>439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</row>
    <row r="3" spans="1:13" ht="18" x14ac:dyDescent="0.3">
      <c r="A3" s="8"/>
      <c r="B3" s="8"/>
      <c r="C3" s="418">
        <v>43099</v>
      </c>
      <c r="D3" s="419"/>
      <c r="E3" s="8"/>
      <c r="F3" s="13"/>
      <c r="G3" s="8"/>
      <c r="H3" s="8"/>
      <c r="I3" s="8"/>
      <c r="J3" s="8"/>
      <c r="K3" s="8"/>
      <c r="L3" s="8"/>
      <c r="M3" s="8"/>
    </row>
    <row r="4" spans="1:13" x14ac:dyDescent="0.3">
      <c r="A4" s="2"/>
      <c r="B4" s="2"/>
      <c r="C4" s="2"/>
      <c r="D4" s="2"/>
      <c r="E4" s="2"/>
      <c r="F4" s="14"/>
      <c r="G4" s="2"/>
      <c r="H4" s="2"/>
      <c r="I4" s="2"/>
      <c r="J4" s="2"/>
      <c r="K4" s="2"/>
      <c r="L4" s="2"/>
      <c r="M4" s="2"/>
    </row>
    <row r="5" spans="1:13" ht="15.75" customHeight="1" x14ac:dyDescent="0.3">
      <c r="A5" s="413" t="s">
        <v>0</v>
      </c>
      <c r="B5" s="413" t="s">
        <v>335</v>
      </c>
      <c r="C5" s="414" t="s">
        <v>336</v>
      </c>
      <c r="D5" s="414"/>
      <c r="E5" s="414" t="s">
        <v>341</v>
      </c>
      <c r="F5" s="414"/>
      <c r="G5" s="414"/>
      <c r="H5" s="414"/>
      <c r="I5" s="414"/>
      <c r="J5" s="414"/>
      <c r="K5" s="413" t="s">
        <v>343</v>
      </c>
      <c r="L5" s="413"/>
      <c r="M5" s="413"/>
    </row>
    <row r="6" spans="1:13" ht="14.25" customHeight="1" x14ac:dyDescent="0.3">
      <c r="A6" s="413"/>
      <c r="B6" s="413"/>
      <c r="C6" s="413" t="s">
        <v>337</v>
      </c>
      <c r="D6" s="415" t="s">
        <v>338</v>
      </c>
      <c r="E6" s="413" t="s">
        <v>339</v>
      </c>
      <c r="F6" s="413" t="s">
        <v>346</v>
      </c>
      <c r="G6" s="413"/>
      <c r="H6" s="413"/>
      <c r="I6" s="413"/>
      <c r="J6" s="416" t="s">
        <v>345</v>
      </c>
      <c r="K6" s="417" t="s">
        <v>342</v>
      </c>
      <c r="L6" s="413" t="s">
        <v>1</v>
      </c>
      <c r="M6" s="413" t="s">
        <v>344</v>
      </c>
    </row>
    <row r="7" spans="1:13" x14ac:dyDescent="0.3">
      <c r="A7" s="413"/>
      <c r="B7" s="413"/>
      <c r="C7" s="413"/>
      <c r="D7" s="415"/>
      <c r="E7" s="413"/>
      <c r="F7" s="22" t="s">
        <v>2</v>
      </c>
      <c r="G7" s="23" t="s">
        <v>3</v>
      </c>
      <c r="H7" s="23" t="s">
        <v>4</v>
      </c>
      <c r="I7" s="22" t="s">
        <v>340</v>
      </c>
      <c r="J7" s="416"/>
      <c r="K7" s="417"/>
      <c r="L7" s="413"/>
      <c r="M7" s="413"/>
    </row>
    <row r="8" spans="1:13" x14ac:dyDescent="0.3">
      <c r="A8" s="24"/>
      <c r="B8" s="60" t="s">
        <v>386</v>
      </c>
      <c r="C8" s="24"/>
      <c r="D8" s="25"/>
      <c r="E8" s="24"/>
      <c r="F8" s="26"/>
      <c r="G8" s="27"/>
      <c r="H8" s="26"/>
      <c r="I8" s="26"/>
      <c r="J8" s="24"/>
      <c r="K8" s="24"/>
      <c r="L8" s="24"/>
      <c r="M8" s="24"/>
    </row>
    <row r="9" spans="1:13" x14ac:dyDescent="0.3">
      <c r="A9" s="61">
        <v>1</v>
      </c>
      <c r="B9" s="34" t="s">
        <v>296</v>
      </c>
      <c r="C9" s="62" t="s">
        <v>5</v>
      </c>
      <c r="D9" s="52" t="s">
        <v>6</v>
      </c>
      <c r="E9" s="34">
        <v>2</v>
      </c>
      <c r="F9" s="50">
        <v>2</v>
      </c>
      <c r="G9" s="61">
        <v>0</v>
      </c>
      <c r="H9" s="50">
        <v>2</v>
      </c>
      <c r="I9" s="50"/>
      <c r="J9" s="34"/>
      <c r="K9" s="61" t="s">
        <v>7</v>
      </c>
      <c r="L9" s="61" t="s">
        <v>8</v>
      </c>
      <c r="M9" s="61"/>
    </row>
    <row r="10" spans="1:13" x14ac:dyDescent="0.3">
      <c r="A10" s="61"/>
      <c r="B10" s="34"/>
      <c r="C10" s="62" t="s">
        <v>9</v>
      </c>
      <c r="D10" s="36" t="s">
        <v>10</v>
      </c>
      <c r="E10" s="34">
        <v>4</v>
      </c>
      <c r="F10" s="50">
        <v>4</v>
      </c>
      <c r="G10" s="61">
        <v>1</v>
      </c>
      <c r="H10" s="50">
        <v>2</v>
      </c>
      <c r="I10" s="50">
        <v>1</v>
      </c>
      <c r="J10" s="34"/>
      <c r="K10" s="61"/>
      <c r="L10" s="61" t="s">
        <v>11</v>
      </c>
      <c r="M10" s="61"/>
    </row>
    <row r="11" spans="1:13" x14ac:dyDescent="0.3">
      <c r="A11" s="61"/>
      <c r="B11" s="34"/>
      <c r="C11" s="34" t="s">
        <v>12</v>
      </c>
      <c r="D11" s="52" t="s">
        <v>13</v>
      </c>
      <c r="E11" s="34">
        <v>2</v>
      </c>
      <c r="F11" s="50">
        <v>2</v>
      </c>
      <c r="G11" s="61">
        <v>1</v>
      </c>
      <c r="H11" s="50">
        <v>1</v>
      </c>
      <c r="I11" s="50"/>
      <c r="J11" s="34"/>
      <c r="K11" s="61" t="s">
        <v>7</v>
      </c>
      <c r="L11" s="63" t="s">
        <v>11</v>
      </c>
      <c r="M11" s="61"/>
    </row>
    <row r="12" spans="1:13" x14ac:dyDescent="0.3">
      <c r="A12" s="61"/>
      <c r="B12" s="34"/>
      <c r="C12" s="62" t="s">
        <v>14</v>
      </c>
      <c r="D12" s="64" t="s">
        <v>15</v>
      </c>
      <c r="E12" s="34">
        <v>9</v>
      </c>
      <c r="F12" s="50">
        <v>9</v>
      </c>
      <c r="G12" s="61">
        <v>2</v>
      </c>
      <c r="H12" s="50">
        <v>2</v>
      </c>
      <c r="I12" s="50">
        <v>5</v>
      </c>
      <c r="J12" s="34"/>
      <c r="K12" s="61" t="s">
        <v>7</v>
      </c>
      <c r="L12" s="61" t="s">
        <v>11</v>
      </c>
      <c r="M12" s="61"/>
    </row>
    <row r="13" spans="1:13" x14ac:dyDescent="0.3">
      <c r="A13" s="61"/>
      <c r="B13" s="34"/>
      <c r="C13" s="34" t="s">
        <v>16</v>
      </c>
      <c r="D13" s="36" t="s">
        <v>17</v>
      </c>
      <c r="E13" s="34">
        <v>4</v>
      </c>
      <c r="F13" s="50">
        <v>4</v>
      </c>
      <c r="G13" s="61">
        <v>2</v>
      </c>
      <c r="H13" s="50">
        <v>2</v>
      </c>
      <c r="I13" s="50"/>
      <c r="J13" s="34"/>
      <c r="K13" s="61" t="s">
        <v>7</v>
      </c>
      <c r="L13" s="63" t="s">
        <v>18</v>
      </c>
      <c r="M13" s="61"/>
    </row>
    <row r="14" spans="1:13" x14ac:dyDescent="0.3">
      <c r="A14" s="61"/>
      <c r="B14" s="34"/>
      <c r="C14" s="62" t="s">
        <v>19</v>
      </c>
      <c r="D14" s="52" t="s">
        <v>20</v>
      </c>
      <c r="E14" s="34">
        <v>2</v>
      </c>
      <c r="F14" s="50">
        <v>2</v>
      </c>
      <c r="G14" s="61">
        <v>1</v>
      </c>
      <c r="H14" s="50">
        <v>1</v>
      </c>
      <c r="I14" s="50"/>
      <c r="J14" s="34"/>
      <c r="K14" s="61" t="s">
        <v>7</v>
      </c>
      <c r="L14" s="65" t="s">
        <v>8</v>
      </c>
      <c r="M14" s="61"/>
    </row>
    <row r="15" spans="1:13" x14ac:dyDescent="0.3">
      <c r="A15" s="61"/>
      <c r="B15" s="34"/>
      <c r="C15" s="62" t="s">
        <v>23</v>
      </c>
      <c r="D15" s="64" t="s">
        <v>24</v>
      </c>
      <c r="E15" s="34">
        <v>9</v>
      </c>
      <c r="F15" s="50">
        <v>9</v>
      </c>
      <c r="G15" s="61">
        <v>3</v>
      </c>
      <c r="H15" s="50">
        <v>6</v>
      </c>
      <c r="I15" s="50"/>
      <c r="J15" s="34"/>
      <c r="K15" s="61" t="s">
        <v>7</v>
      </c>
      <c r="L15" s="63" t="s">
        <v>8</v>
      </c>
      <c r="M15" s="61"/>
    </row>
    <row r="16" spans="1:13" x14ac:dyDescent="0.3">
      <c r="A16" s="61"/>
      <c r="B16" s="34"/>
      <c r="C16" s="62" t="s">
        <v>25</v>
      </c>
      <c r="D16" s="64" t="s">
        <v>26</v>
      </c>
      <c r="E16" s="34">
        <v>4</v>
      </c>
      <c r="F16" s="50">
        <v>4</v>
      </c>
      <c r="G16" s="61">
        <v>1</v>
      </c>
      <c r="H16" s="50">
        <v>3</v>
      </c>
      <c r="I16" s="50"/>
      <c r="J16" s="34"/>
      <c r="K16" s="61" t="s">
        <v>7</v>
      </c>
      <c r="L16" s="63" t="s">
        <v>8</v>
      </c>
      <c r="M16" s="61"/>
    </row>
    <row r="17" spans="1:13" x14ac:dyDescent="0.3">
      <c r="A17" s="61"/>
      <c r="B17" s="34"/>
      <c r="C17" s="62" t="s">
        <v>27</v>
      </c>
      <c r="D17" s="52" t="s">
        <v>28</v>
      </c>
      <c r="E17" s="34">
        <v>2</v>
      </c>
      <c r="F17" s="50">
        <v>2</v>
      </c>
      <c r="G17" s="61">
        <v>1</v>
      </c>
      <c r="H17" s="50">
        <v>1</v>
      </c>
      <c r="I17" s="50"/>
      <c r="J17" s="34"/>
      <c r="K17" s="61" t="s">
        <v>7</v>
      </c>
      <c r="L17" s="63" t="s">
        <v>8</v>
      </c>
      <c r="M17" s="61"/>
    </row>
    <row r="18" spans="1:13" x14ac:dyDescent="0.3">
      <c r="A18" s="61"/>
      <c r="B18" s="34"/>
      <c r="C18" s="62" t="s">
        <v>29</v>
      </c>
      <c r="D18" s="52" t="s">
        <v>28</v>
      </c>
      <c r="E18" s="37">
        <v>31</v>
      </c>
      <c r="F18" s="39">
        <v>31</v>
      </c>
      <c r="G18" s="33">
        <v>15</v>
      </c>
      <c r="H18" s="33">
        <v>16</v>
      </c>
      <c r="I18" s="50"/>
      <c r="J18" s="34"/>
      <c r="K18" s="61" t="s">
        <v>7</v>
      </c>
      <c r="L18" s="63" t="s">
        <v>8</v>
      </c>
      <c r="M18" s="61"/>
    </row>
    <row r="19" spans="1:13" x14ac:dyDescent="0.3">
      <c r="A19" s="61"/>
      <c r="B19" s="34"/>
      <c r="C19" s="34" t="s">
        <v>30</v>
      </c>
      <c r="D19" s="52" t="s">
        <v>31</v>
      </c>
      <c r="E19" s="34">
        <v>2</v>
      </c>
      <c r="F19" s="50">
        <v>2</v>
      </c>
      <c r="G19" s="61">
        <v>1</v>
      </c>
      <c r="H19" s="50">
        <v>1</v>
      </c>
      <c r="I19" s="50"/>
      <c r="J19" s="34"/>
      <c r="K19" s="63"/>
      <c r="L19" s="63" t="s">
        <v>18</v>
      </c>
      <c r="M19" s="61"/>
    </row>
    <row r="20" spans="1:13" x14ac:dyDescent="0.3">
      <c r="A20" s="61"/>
      <c r="B20" s="34"/>
      <c r="C20" s="62" t="s">
        <v>32</v>
      </c>
      <c r="D20" s="64" t="s">
        <v>33</v>
      </c>
      <c r="E20" s="34">
        <v>5</v>
      </c>
      <c r="F20" s="50">
        <v>5</v>
      </c>
      <c r="G20" s="61"/>
      <c r="H20" s="50"/>
      <c r="I20" s="50">
        <v>5</v>
      </c>
      <c r="J20" s="34"/>
      <c r="K20" s="61"/>
      <c r="L20" s="61"/>
      <c r="M20" s="61" t="s">
        <v>0</v>
      </c>
    </row>
    <row r="21" spans="1:13" x14ac:dyDescent="0.3">
      <c r="A21" s="61"/>
      <c r="B21" s="34"/>
      <c r="C21" s="62" t="s">
        <v>34</v>
      </c>
      <c r="D21" s="64" t="s">
        <v>35</v>
      </c>
      <c r="E21" s="34">
        <v>2</v>
      </c>
      <c r="F21" s="50">
        <v>2</v>
      </c>
      <c r="G21" s="61">
        <v>1</v>
      </c>
      <c r="H21" s="50">
        <v>1</v>
      </c>
      <c r="I21" s="50"/>
      <c r="J21" s="34"/>
      <c r="K21" s="61"/>
      <c r="L21" s="61"/>
      <c r="M21" s="61" t="s">
        <v>0</v>
      </c>
    </row>
    <row r="22" spans="1:13" x14ac:dyDescent="0.3">
      <c r="A22" s="61"/>
      <c r="B22" s="34"/>
      <c r="C22" s="35" t="s">
        <v>36</v>
      </c>
      <c r="D22" s="52" t="s">
        <v>37</v>
      </c>
      <c r="E22" s="34">
        <v>5</v>
      </c>
      <c r="F22" s="50">
        <v>5</v>
      </c>
      <c r="G22" s="61">
        <v>1</v>
      </c>
      <c r="H22" s="50">
        <v>1</v>
      </c>
      <c r="I22" s="50">
        <v>3</v>
      </c>
      <c r="J22" s="34"/>
      <c r="K22" s="63"/>
      <c r="L22" s="63" t="s">
        <v>18</v>
      </c>
      <c r="M22" s="61" t="s">
        <v>0</v>
      </c>
    </row>
    <row r="23" spans="1:13" x14ac:dyDescent="0.3">
      <c r="A23" s="61"/>
      <c r="B23" s="34"/>
      <c r="C23" s="34" t="s">
        <v>38</v>
      </c>
      <c r="D23" s="52" t="s">
        <v>39</v>
      </c>
      <c r="E23" s="34">
        <v>4</v>
      </c>
      <c r="F23" s="50">
        <v>4</v>
      </c>
      <c r="G23" s="61">
        <v>2</v>
      </c>
      <c r="H23" s="50">
        <v>2</v>
      </c>
      <c r="I23" s="50"/>
      <c r="J23" s="34"/>
      <c r="K23" s="63"/>
      <c r="L23" s="63" t="s">
        <v>11</v>
      </c>
      <c r="M23" s="61"/>
    </row>
    <row r="24" spans="1:13" x14ac:dyDescent="0.3">
      <c r="A24" s="61"/>
      <c r="B24" s="34"/>
      <c r="C24" s="34" t="s">
        <v>40</v>
      </c>
      <c r="D24" s="52" t="s">
        <v>41</v>
      </c>
      <c r="E24" s="34">
        <v>7</v>
      </c>
      <c r="F24" s="50">
        <v>7</v>
      </c>
      <c r="G24" s="61">
        <v>3</v>
      </c>
      <c r="H24" s="50">
        <v>1</v>
      </c>
      <c r="I24" s="50">
        <v>3</v>
      </c>
      <c r="J24" s="34"/>
      <c r="K24" s="61" t="s">
        <v>7</v>
      </c>
      <c r="L24" s="63" t="s">
        <v>8</v>
      </c>
      <c r="M24" s="61"/>
    </row>
    <row r="25" spans="1:13" x14ac:dyDescent="0.3">
      <c r="A25" s="61"/>
      <c r="B25" s="34"/>
      <c r="C25" s="34" t="s">
        <v>42</v>
      </c>
      <c r="D25" s="52" t="s">
        <v>43</v>
      </c>
      <c r="E25" s="34">
        <v>5</v>
      </c>
      <c r="F25" s="50">
        <v>5</v>
      </c>
      <c r="G25" s="61">
        <v>1</v>
      </c>
      <c r="H25" s="50">
        <v>2</v>
      </c>
      <c r="I25" s="50">
        <v>2</v>
      </c>
      <c r="J25" s="34"/>
      <c r="K25" s="61" t="s">
        <v>7</v>
      </c>
      <c r="L25" s="63" t="s">
        <v>8</v>
      </c>
      <c r="M25" s="61"/>
    </row>
    <row r="26" spans="1:13" x14ac:dyDescent="0.3">
      <c r="A26" s="61"/>
      <c r="B26" s="34"/>
      <c r="C26" s="34" t="s">
        <v>44</v>
      </c>
      <c r="D26" s="52" t="s">
        <v>45</v>
      </c>
      <c r="E26" s="34">
        <v>5</v>
      </c>
      <c r="F26" s="50">
        <v>5</v>
      </c>
      <c r="G26" s="61">
        <v>2</v>
      </c>
      <c r="H26" s="50">
        <v>2</v>
      </c>
      <c r="I26" s="50">
        <v>1</v>
      </c>
      <c r="J26" s="34"/>
      <c r="K26" s="61" t="s">
        <v>46</v>
      </c>
      <c r="L26" s="63" t="s">
        <v>11</v>
      </c>
      <c r="M26" s="61"/>
    </row>
    <row r="27" spans="1:13" x14ac:dyDescent="0.3">
      <c r="A27" s="61"/>
      <c r="B27" s="34"/>
      <c r="C27" s="34" t="s">
        <v>47</v>
      </c>
      <c r="D27" s="52" t="s">
        <v>48</v>
      </c>
      <c r="E27" s="34">
        <v>8</v>
      </c>
      <c r="F27" s="50">
        <v>8</v>
      </c>
      <c r="G27" s="61">
        <v>6</v>
      </c>
      <c r="H27" s="50">
        <v>1</v>
      </c>
      <c r="I27" s="50">
        <v>1</v>
      </c>
      <c r="J27" s="34"/>
      <c r="K27" s="61" t="s">
        <v>46</v>
      </c>
      <c r="L27" s="63" t="s">
        <v>11</v>
      </c>
      <c r="M27" s="61"/>
    </row>
    <row r="28" spans="1:13" x14ac:dyDescent="0.3">
      <c r="A28" s="61"/>
      <c r="B28" s="34"/>
      <c r="C28" s="37" t="s">
        <v>221</v>
      </c>
      <c r="D28" s="36" t="s">
        <v>220</v>
      </c>
      <c r="E28" s="37">
        <v>7</v>
      </c>
      <c r="F28" s="39">
        <v>7</v>
      </c>
      <c r="G28" s="33">
        <v>5</v>
      </c>
      <c r="H28" s="33">
        <v>1</v>
      </c>
      <c r="I28" s="39">
        <v>1</v>
      </c>
      <c r="J28" s="34"/>
      <c r="K28" s="63"/>
      <c r="L28" s="65" t="s">
        <v>8</v>
      </c>
      <c r="M28" s="61"/>
    </row>
    <row r="29" spans="1:13" x14ac:dyDescent="0.3">
      <c r="A29" s="61"/>
      <c r="B29" s="34"/>
      <c r="C29" s="34" t="s">
        <v>51</v>
      </c>
      <c r="D29" s="52" t="s">
        <v>52</v>
      </c>
      <c r="E29" s="34">
        <v>7</v>
      </c>
      <c r="F29" s="50">
        <v>7</v>
      </c>
      <c r="G29" s="61">
        <v>2</v>
      </c>
      <c r="H29" s="50">
        <v>3</v>
      </c>
      <c r="I29" s="50">
        <v>2</v>
      </c>
      <c r="J29" s="34"/>
      <c r="K29" s="63"/>
      <c r="L29" s="63" t="s">
        <v>11</v>
      </c>
      <c r="M29" s="61"/>
    </row>
    <row r="30" spans="1:13" x14ac:dyDescent="0.3">
      <c r="A30" s="61"/>
      <c r="B30" s="34"/>
      <c r="C30" s="34" t="s">
        <v>53</v>
      </c>
      <c r="D30" s="52" t="s">
        <v>54</v>
      </c>
      <c r="E30" s="34">
        <v>2</v>
      </c>
      <c r="F30" s="50">
        <v>2</v>
      </c>
      <c r="G30" s="61">
        <v>1</v>
      </c>
      <c r="H30" s="50">
        <v>1</v>
      </c>
      <c r="I30" s="50"/>
      <c r="J30" s="34"/>
      <c r="K30" s="61" t="s">
        <v>7</v>
      </c>
      <c r="L30" s="63" t="s">
        <v>8</v>
      </c>
      <c r="M30" s="61"/>
    </row>
    <row r="31" spans="1:13" x14ac:dyDescent="0.3">
      <c r="A31" s="61"/>
      <c r="B31" s="34"/>
      <c r="C31" s="37" t="s">
        <v>55</v>
      </c>
      <c r="D31" s="81" t="s">
        <v>56</v>
      </c>
      <c r="E31" s="37">
        <v>6</v>
      </c>
      <c r="F31" s="39">
        <v>6</v>
      </c>
      <c r="G31" s="33">
        <v>2</v>
      </c>
      <c r="H31" s="33">
        <v>4</v>
      </c>
      <c r="I31" s="39"/>
      <c r="J31" s="34"/>
      <c r="K31" s="61"/>
      <c r="L31" s="63"/>
      <c r="M31" s="61" t="s">
        <v>0</v>
      </c>
    </row>
    <row r="32" spans="1:13" x14ac:dyDescent="0.3">
      <c r="A32" s="61"/>
      <c r="B32" s="34"/>
      <c r="C32" s="37" t="s">
        <v>57</v>
      </c>
      <c r="D32" s="81" t="s">
        <v>58</v>
      </c>
      <c r="E32" s="37">
        <v>14</v>
      </c>
      <c r="F32" s="39">
        <v>14</v>
      </c>
      <c r="G32" s="33">
        <v>4</v>
      </c>
      <c r="H32" s="33">
        <v>6</v>
      </c>
      <c r="I32" s="39">
        <v>4</v>
      </c>
      <c r="J32" s="34"/>
      <c r="K32" s="61" t="s">
        <v>7</v>
      </c>
      <c r="L32" s="63" t="s">
        <v>8</v>
      </c>
      <c r="M32" s="61"/>
    </row>
    <row r="33" spans="1:13" x14ac:dyDescent="0.3">
      <c r="A33" s="61"/>
      <c r="B33" s="34"/>
      <c r="C33" s="37" t="s">
        <v>59</v>
      </c>
      <c r="D33" s="81" t="s">
        <v>60</v>
      </c>
      <c r="E33" s="37">
        <v>9</v>
      </c>
      <c r="F33" s="39">
        <v>9</v>
      </c>
      <c r="G33" s="33">
        <v>5</v>
      </c>
      <c r="H33" s="33">
        <v>4</v>
      </c>
      <c r="I33" s="39"/>
      <c r="J33" s="34"/>
      <c r="K33" s="63"/>
      <c r="L33" s="63"/>
      <c r="M33" s="63" t="s">
        <v>0</v>
      </c>
    </row>
    <row r="34" spans="1:13" x14ac:dyDescent="0.3">
      <c r="A34" s="61"/>
      <c r="B34" s="34"/>
      <c r="C34" s="37" t="s">
        <v>61</v>
      </c>
      <c r="D34" s="81" t="s">
        <v>62</v>
      </c>
      <c r="E34" s="37">
        <v>10</v>
      </c>
      <c r="F34" s="39">
        <v>10</v>
      </c>
      <c r="G34" s="33">
        <v>5</v>
      </c>
      <c r="H34" s="33">
        <v>5</v>
      </c>
      <c r="I34" s="39"/>
      <c r="J34" s="34"/>
      <c r="K34" s="63"/>
      <c r="L34" s="63"/>
      <c r="M34" s="63" t="s">
        <v>0</v>
      </c>
    </row>
    <row r="35" spans="1:13" x14ac:dyDescent="0.3">
      <c r="A35" s="61"/>
      <c r="B35" s="34"/>
      <c r="C35" s="37" t="s">
        <v>63</v>
      </c>
      <c r="D35" s="81" t="s">
        <v>64</v>
      </c>
      <c r="E35" s="37">
        <v>5</v>
      </c>
      <c r="F35" s="39">
        <v>5</v>
      </c>
      <c r="G35" s="33">
        <v>2</v>
      </c>
      <c r="H35" s="33">
        <v>3</v>
      </c>
      <c r="I35" s="39"/>
      <c r="J35" s="34"/>
      <c r="K35" s="63"/>
      <c r="L35" s="63"/>
      <c r="M35" s="63" t="s">
        <v>0</v>
      </c>
    </row>
    <row r="36" spans="1:13" x14ac:dyDescent="0.3">
      <c r="A36" s="61"/>
      <c r="B36" s="34"/>
      <c r="C36" s="37" t="s">
        <v>65</v>
      </c>
      <c r="D36" s="35" t="s">
        <v>66</v>
      </c>
      <c r="E36" s="37">
        <v>32</v>
      </c>
      <c r="F36" s="39">
        <v>32</v>
      </c>
      <c r="G36" s="33">
        <v>11</v>
      </c>
      <c r="H36" s="33">
        <v>12</v>
      </c>
      <c r="I36" s="39">
        <v>9</v>
      </c>
      <c r="J36" s="34">
        <v>8</v>
      </c>
      <c r="K36" s="63"/>
      <c r="L36" s="63"/>
      <c r="M36" s="63" t="s">
        <v>0</v>
      </c>
    </row>
    <row r="37" spans="1:13" x14ac:dyDescent="0.3">
      <c r="A37" s="61"/>
      <c r="B37" s="34"/>
      <c r="C37" s="34" t="s">
        <v>67</v>
      </c>
      <c r="D37" s="66" t="s">
        <v>68</v>
      </c>
      <c r="E37" s="34">
        <v>12</v>
      </c>
      <c r="F37" s="50">
        <v>12</v>
      </c>
      <c r="G37" s="61">
        <v>3</v>
      </c>
      <c r="H37" s="50">
        <v>5</v>
      </c>
      <c r="I37" s="50"/>
      <c r="J37" s="34">
        <v>4</v>
      </c>
      <c r="K37" s="63"/>
      <c r="L37" s="63"/>
      <c r="M37" s="63" t="s">
        <v>0</v>
      </c>
    </row>
    <row r="38" spans="1:13" x14ac:dyDescent="0.3">
      <c r="A38" s="61"/>
      <c r="B38" s="34"/>
      <c r="C38" s="34" t="s">
        <v>69</v>
      </c>
      <c r="D38" s="66" t="s">
        <v>70</v>
      </c>
      <c r="E38" s="34">
        <v>7</v>
      </c>
      <c r="F38" s="50">
        <v>7</v>
      </c>
      <c r="G38" s="61">
        <v>3</v>
      </c>
      <c r="H38" s="50">
        <v>4</v>
      </c>
      <c r="I38" s="50"/>
      <c r="J38" s="34"/>
      <c r="K38" s="63"/>
      <c r="L38" s="63" t="s">
        <v>11</v>
      </c>
      <c r="M38" s="63"/>
    </row>
    <row r="39" spans="1:13" x14ac:dyDescent="0.3">
      <c r="A39" s="61"/>
      <c r="B39" s="34"/>
      <c r="C39" s="34" t="s">
        <v>71</v>
      </c>
      <c r="D39" s="52" t="s">
        <v>72</v>
      </c>
      <c r="E39" s="34">
        <v>5</v>
      </c>
      <c r="F39" s="50">
        <v>5</v>
      </c>
      <c r="G39" s="61">
        <v>3</v>
      </c>
      <c r="H39" s="50">
        <v>2</v>
      </c>
      <c r="I39" s="50"/>
      <c r="J39" s="34"/>
      <c r="K39" s="63"/>
      <c r="L39" s="63" t="s">
        <v>11</v>
      </c>
      <c r="M39" s="61"/>
    </row>
    <row r="40" spans="1:13" x14ac:dyDescent="0.3">
      <c r="A40" s="61"/>
      <c r="B40" s="34"/>
      <c r="C40" s="34" t="s">
        <v>73</v>
      </c>
      <c r="D40" s="52" t="s">
        <v>74</v>
      </c>
      <c r="E40" s="34">
        <v>7</v>
      </c>
      <c r="F40" s="50">
        <v>7</v>
      </c>
      <c r="G40" s="61">
        <v>4</v>
      </c>
      <c r="H40" s="50">
        <v>3</v>
      </c>
      <c r="I40" s="50"/>
      <c r="J40" s="34"/>
      <c r="K40" s="63"/>
      <c r="L40" s="63"/>
      <c r="M40" s="61" t="s">
        <v>0</v>
      </c>
    </row>
    <row r="41" spans="1:13" x14ac:dyDescent="0.3">
      <c r="A41" s="61"/>
      <c r="B41" s="34"/>
      <c r="C41" s="34" t="s">
        <v>75</v>
      </c>
      <c r="D41" s="52" t="s">
        <v>76</v>
      </c>
      <c r="E41" s="34">
        <v>9</v>
      </c>
      <c r="F41" s="50">
        <v>9</v>
      </c>
      <c r="G41" s="61">
        <v>4</v>
      </c>
      <c r="H41" s="50">
        <v>5</v>
      </c>
      <c r="I41" s="50"/>
      <c r="J41" s="34"/>
      <c r="K41" s="61"/>
      <c r="L41" s="61" t="s">
        <v>11</v>
      </c>
      <c r="M41" s="61"/>
    </row>
    <row r="42" spans="1:13" x14ac:dyDescent="0.3">
      <c r="A42" s="61"/>
      <c r="B42" s="34"/>
      <c r="C42" s="34" t="s">
        <v>77</v>
      </c>
      <c r="D42" s="67" t="s">
        <v>78</v>
      </c>
      <c r="E42" s="34">
        <v>1</v>
      </c>
      <c r="F42" s="50">
        <v>1</v>
      </c>
      <c r="G42" s="61">
        <v>1</v>
      </c>
      <c r="H42" s="50"/>
      <c r="I42" s="50"/>
      <c r="J42" s="34"/>
      <c r="K42" s="61"/>
      <c r="L42" s="61" t="s">
        <v>11</v>
      </c>
      <c r="M42" s="61"/>
    </row>
    <row r="43" spans="1:13" x14ac:dyDescent="0.3">
      <c r="A43" s="61"/>
      <c r="B43" s="34"/>
      <c r="C43" s="34" t="s">
        <v>79</v>
      </c>
      <c r="D43" s="68" t="s">
        <v>80</v>
      </c>
      <c r="E43" s="34">
        <v>10</v>
      </c>
      <c r="F43" s="50">
        <v>10</v>
      </c>
      <c r="G43" s="61">
        <v>5</v>
      </c>
      <c r="H43" s="50">
        <v>5</v>
      </c>
      <c r="I43" s="50"/>
      <c r="J43" s="34"/>
      <c r="K43" s="63"/>
      <c r="L43" s="63"/>
      <c r="M43" s="61" t="s">
        <v>0</v>
      </c>
    </row>
    <row r="44" spans="1:13" x14ac:dyDescent="0.3">
      <c r="A44" s="61"/>
      <c r="B44" s="34"/>
      <c r="C44" s="34" t="s">
        <v>81</v>
      </c>
      <c r="D44" s="66" t="s">
        <v>82</v>
      </c>
      <c r="E44" s="34">
        <v>16</v>
      </c>
      <c r="F44" s="50">
        <v>16</v>
      </c>
      <c r="G44" s="61">
        <v>2</v>
      </c>
      <c r="H44" s="50">
        <v>4</v>
      </c>
      <c r="I44" s="50">
        <v>10</v>
      </c>
      <c r="J44" s="34"/>
      <c r="K44" s="63"/>
      <c r="L44" s="63"/>
      <c r="M44" s="61" t="s">
        <v>0</v>
      </c>
    </row>
    <row r="45" spans="1:13" x14ac:dyDescent="0.3">
      <c r="A45" s="61"/>
      <c r="B45" s="34"/>
      <c r="C45" s="34" t="s">
        <v>83</v>
      </c>
      <c r="D45" s="66" t="s">
        <v>84</v>
      </c>
      <c r="E45" s="34">
        <v>12</v>
      </c>
      <c r="F45" s="50">
        <v>12</v>
      </c>
      <c r="G45" s="61"/>
      <c r="H45" s="50"/>
      <c r="I45" s="50">
        <v>12</v>
      </c>
      <c r="J45" s="34"/>
      <c r="K45" s="63"/>
      <c r="L45" s="63"/>
      <c r="M45" s="61" t="s">
        <v>0</v>
      </c>
    </row>
    <row r="46" spans="1:13" x14ac:dyDescent="0.3">
      <c r="A46" s="61"/>
      <c r="B46" s="34"/>
      <c r="C46" s="35" t="s">
        <v>85</v>
      </c>
      <c r="D46" s="66" t="s">
        <v>86</v>
      </c>
      <c r="E46" s="34">
        <v>1</v>
      </c>
      <c r="F46" s="50">
        <v>1</v>
      </c>
      <c r="G46" s="61">
        <v>1</v>
      </c>
      <c r="H46" s="50"/>
      <c r="I46" s="50"/>
      <c r="J46" s="34"/>
      <c r="K46" s="63"/>
      <c r="L46" s="63"/>
      <c r="M46" s="61" t="s">
        <v>0</v>
      </c>
    </row>
    <row r="47" spans="1:13" x14ac:dyDescent="0.3">
      <c r="A47" s="61"/>
      <c r="B47" s="34"/>
      <c r="C47" s="69" t="s">
        <v>87</v>
      </c>
      <c r="D47" s="52" t="s">
        <v>88</v>
      </c>
      <c r="E47" s="34">
        <v>4</v>
      </c>
      <c r="F47" s="50">
        <v>4</v>
      </c>
      <c r="G47" s="61"/>
      <c r="H47" s="50"/>
      <c r="I47" s="50">
        <v>4</v>
      </c>
      <c r="J47" s="34"/>
      <c r="K47" s="63" t="s">
        <v>7</v>
      </c>
      <c r="L47" s="63"/>
      <c r="M47" s="61"/>
    </row>
    <row r="48" spans="1:13" x14ac:dyDescent="0.3">
      <c r="A48" s="61"/>
      <c r="B48" s="34"/>
      <c r="C48" s="62" t="s">
        <v>89</v>
      </c>
      <c r="D48" s="64" t="s">
        <v>90</v>
      </c>
      <c r="E48" s="34">
        <v>1</v>
      </c>
      <c r="F48" s="50">
        <v>1</v>
      </c>
      <c r="G48" s="61">
        <v>1</v>
      </c>
      <c r="H48" s="50"/>
      <c r="I48" s="50"/>
      <c r="J48" s="34"/>
      <c r="K48" s="61" t="s">
        <v>7</v>
      </c>
      <c r="L48" s="61"/>
      <c r="M48" s="61"/>
    </row>
    <row r="49" spans="1:13" x14ac:dyDescent="0.3">
      <c r="A49" s="61"/>
      <c r="B49" s="34"/>
      <c r="C49" s="34" t="s">
        <v>91</v>
      </c>
      <c r="D49" s="52" t="s">
        <v>92</v>
      </c>
      <c r="E49" s="34">
        <v>16</v>
      </c>
      <c r="F49" s="50">
        <v>16</v>
      </c>
      <c r="G49" s="61">
        <v>2</v>
      </c>
      <c r="H49" s="50">
        <v>3</v>
      </c>
      <c r="I49" s="50">
        <v>11</v>
      </c>
      <c r="J49" s="34"/>
      <c r="K49" s="61" t="s">
        <v>7</v>
      </c>
      <c r="L49" s="63" t="s">
        <v>11</v>
      </c>
      <c r="M49" s="61"/>
    </row>
    <row r="50" spans="1:13" x14ac:dyDescent="0.3">
      <c r="A50" s="61"/>
      <c r="B50" s="34"/>
      <c r="C50" s="37" t="s">
        <v>93</v>
      </c>
      <c r="D50" s="36" t="s">
        <v>94</v>
      </c>
      <c r="E50" s="37">
        <v>77</v>
      </c>
      <c r="F50" s="39">
        <v>77</v>
      </c>
      <c r="G50" s="33">
        <v>31</v>
      </c>
      <c r="H50" s="33">
        <v>46</v>
      </c>
      <c r="I50" s="39"/>
      <c r="J50" s="34"/>
      <c r="K50" s="61"/>
      <c r="L50" s="63" t="s">
        <v>18</v>
      </c>
      <c r="M50" s="61"/>
    </row>
    <row r="51" spans="1:13" x14ac:dyDescent="0.3">
      <c r="A51" s="61"/>
      <c r="B51" s="34"/>
      <c r="C51" s="34" t="s">
        <v>95</v>
      </c>
      <c r="D51" s="52" t="s">
        <v>96</v>
      </c>
      <c r="E51" s="34">
        <v>2</v>
      </c>
      <c r="F51" s="50">
        <v>2</v>
      </c>
      <c r="G51" s="61">
        <v>1</v>
      </c>
      <c r="H51" s="50">
        <v>1</v>
      </c>
      <c r="I51" s="50"/>
      <c r="J51" s="34"/>
      <c r="K51" s="61" t="s">
        <v>46</v>
      </c>
      <c r="L51" s="63" t="s">
        <v>8</v>
      </c>
      <c r="M51" s="61"/>
    </row>
    <row r="52" spans="1:13" x14ac:dyDescent="0.3">
      <c r="A52" s="61"/>
      <c r="B52" s="34"/>
      <c r="C52" s="34" t="s">
        <v>97</v>
      </c>
      <c r="D52" s="52" t="s">
        <v>98</v>
      </c>
      <c r="E52" s="34">
        <v>2</v>
      </c>
      <c r="F52" s="50">
        <v>2</v>
      </c>
      <c r="G52" s="61">
        <v>1</v>
      </c>
      <c r="H52" s="50">
        <v>1</v>
      </c>
      <c r="I52" s="50"/>
      <c r="J52" s="34"/>
      <c r="K52" s="61" t="s">
        <v>46</v>
      </c>
      <c r="L52" s="63" t="s">
        <v>11</v>
      </c>
      <c r="M52" s="61"/>
    </row>
    <row r="53" spans="1:13" x14ac:dyDescent="0.3">
      <c r="A53" s="61"/>
      <c r="B53" s="34"/>
      <c r="C53" s="34" t="s">
        <v>99</v>
      </c>
      <c r="D53" s="52" t="s">
        <v>100</v>
      </c>
      <c r="E53" s="34">
        <v>2</v>
      </c>
      <c r="F53" s="50">
        <v>2</v>
      </c>
      <c r="G53" s="61">
        <v>1</v>
      </c>
      <c r="H53" s="50">
        <v>1</v>
      </c>
      <c r="I53" s="50"/>
      <c r="J53" s="34"/>
      <c r="K53" s="61"/>
      <c r="L53" s="63"/>
      <c r="M53" s="61" t="s">
        <v>0</v>
      </c>
    </row>
    <row r="54" spans="1:13" x14ac:dyDescent="0.3">
      <c r="A54" s="61"/>
      <c r="B54" s="37"/>
      <c r="C54" s="37" t="s">
        <v>101</v>
      </c>
      <c r="D54" s="36" t="s">
        <v>102</v>
      </c>
      <c r="E54" s="37">
        <v>1</v>
      </c>
      <c r="F54" s="33">
        <v>1</v>
      </c>
      <c r="G54" s="33"/>
      <c r="H54" s="33"/>
      <c r="I54" s="33">
        <v>1</v>
      </c>
      <c r="J54" s="37"/>
      <c r="K54" s="33"/>
      <c r="L54" s="65"/>
      <c r="M54" s="33" t="s">
        <v>0</v>
      </c>
    </row>
    <row r="55" spans="1:13" x14ac:dyDescent="0.3">
      <c r="A55" s="61"/>
      <c r="B55" s="37"/>
      <c r="C55" s="34" t="s">
        <v>103</v>
      </c>
      <c r="D55" s="38" t="s">
        <v>104</v>
      </c>
      <c r="E55" s="37">
        <v>1</v>
      </c>
      <c r="F55" s="39">
        <v>1</v>
      </c>
      <c r="G55" s="33"/>
      <c r="H55" s="33"/>
      <c r="I55" s="39">
        <v>1</v>
      </c>
      <c r="J55" s="37"/>
      <c r="K55" s="33"/>
      <c r="L55" s="65"/>
      <c r="M55" s="33" t="s">
        <v>0</v>
      </c>
    </row>
    <row r="56" spans="1:13" x14ac:dyDescent="0.3">
      <c r="A56" s="61"/>
      <c r="B56" s="34"/>
      <c r="C56" s="34" t="s">
        <v>105</v>
      </c>
      <c r="D56" s="52" t="s">
        <v>106</v>
      </c>
      <c r="E56" s="34">
        <v>1</v>
      </c>
      <c r="F56" s="50">
        <v>1</v>
      </c>
      <c r="G56" s="61">
        <v>1</v>
      </c>
      <c r="H56" s="50">
        <v>0</v>
      </c>
      <c r="I56" s="50"/>
      <c r="J56" s="34"/>
      <c r="K56" s="61" t="s">
        <v>46</v>
      </c>
      <c r="L56" s="63" t="s">
        <v>11</v>
      </c>
      <c r="M56" s="61"/>
    </row>
    <row r="57" spans="1:13" x14ac:dyDescent="0.3">
      <c r="A57" s="61"/>
      <c r="B57" s="34"/>
      <c r="C57" s="34" t="s">
        <v>107</v>
      </c>
      <c r="D57" s="52" t="s">
        <v>108</v>
      </c>
      <c r="E57" s="34">
        <v>17</v>
      </c>
      <c r="F57" s="50">
        <v>17</v>
      </c>
      <c r="G57" s="61"/>
      <c r="H57" s="50"/>
      <c r="I57" s="50">
        <v>17</v>
      </c>
      <c r="J57" s="34"/>
      <c r="K57" s="61" t="s">
        <v>46</v>
      </c>
      <c r="L57" s="63" t="s">
        <v>8</v>
      </c>
      <c r="M57" s="61"/>
    </row>
    <row r="58" spans="1:13" x14ac:dyDescent="0.3">
      <c r="A58" s="61"/>
      <c r="B58" s="34"/>
      <c r="C58" s="34" t="s">
        <v>109</v>
      </c>
      <c r="D58" s="52" t="s">
        <v>110</v>
      </c>
      <c r="E58" s="34">
        <v>10</v>
      </c>
      <c r="F58" s="50">
        <v>10</v>
      </c>
      <c r="G58" s="61"/>
      <c r="H58" s="50"/>
      <c r="I58" s="50">
        <v>10</v>
      </c>
      <c r="J58" s="34"/>
      <c r="K58" s="61"/>
      <c r="L58" s="63"/>
      <c r="M58" s="61" t="s">
        <v>0</v>
      </c>
    </row>
    <row r="59" spans="1:13" x14ac:dyDescent="0.3">
      <c r="A59" s="61"/>
      <c r="B59" s="34"/>
      <c r="C59" s="34" t="s">
        <v>111</v>
      </c>
      <c r="D59" s="66" t="s">
        <v>112</v>
      </c>
      <c r="E59" s="34">
        <v>10</v>
      </c>
      <c r="F59" s="50">
        <v>10</v>
      </c>
      <c r="G59" s="61">
        <v>5</v>
      </c>
      <c r="H59" s="50">
        <v>5</v>
      </c>
      <c r="I59" s="70"/>
      <c r="J59" s="34"/>
      <c r="K59" s="61" t="s">
        <v>46</v>
      </c>
      <c r="L59" s="61" t="s">
        <v>8</v>
      </c>
      <c r="M59" s="61"/>
    </row>
    <row r="60" spans="1:13" x14ac:dyDescent="0.3">
      <c r="A60" s="61"/>
      <c r="B60" s="34"/>
      <c r="C60" s="34" t="s">
        <v>113</v>
      </c>
      <c r="D60" s="66" t="s">
        <v>114</v>
      </c>
      <c r="E60" s="34">
        <v>13</v>
      </c>
      <c r="F60" s="50">
        <v>13</v>
      </c>
      <c r="G60" s="61">
        <v>5</v>
      </c>
      <c r="H60" s="50">
        <v>5</v>
      </c>
      <c r="I60" s="50">
        <v>3</v>
      </c>
      <c r="J60" s="34"/>
      <c r="K60" s="61" t="s">
        <v>46</v>
      </c>
      <c r="L60" s="61" t="s">
        <v>11</v>
      </c>
      <c r="M60" s="61"/>
    </row>
    <row r="61" spans="1:13" x14ac:dyDescent="0.3">
      <c r="A61" s="61"/>
      <c r="B61" s="34"/>
      <c r="C61" s="34" t="s">
        <v>115</v>
      </c>
      <c r="D61" s="66" t="s">
        <v>116</v>
      </c>
      <c r="E61" s="34">
        <v>5</v>
      </c>
      <c r="F61" s="50">
        <v>5</v>
      </c>
      <c r="G61" s="61"/>
      <c r="H61" s="50"/>
      <c r="I61" s="50">
        <v>5</v>
      </c>
      <c r="J61" s="34"/>
      <c r="K61" s="61"/>
      <c r="L61" s="61" t="s">
        <v>11</v>
      </c>
      <c r="M61" s="61" t="s">
        <v>0</v>
      </c>
    </row>
    <row r="62" spans="1:13" x14ac:dyDescent="0.3">
      <c r="A62" s="61"/>
      <c r="B62" s="34"/>
      <c r="C62" s="34" t="s">
        <v>117</v>
      </c>
      <c r="D62" s="66" t="s">
        <v>118</v>
      </c>
      <c r="E62" s="34">
        <v>1</v>
      </c>
      <c r="F62" s="50">
        <v>1</v>
      </c>
      <c r="G62" s="61"/>
      <c r="H62" s="50"/>
      <c r="I62" s="70">
        <v>1</v>
      </c>
      <c r="J62" s="34"/>
      <c r="K62" s="61"/>
      <c r="L62" s="61" t="s">
        <v>11</v>
      </c>
      <c r="M62" s="61" t="s">
        <v>0</v>
      </c>
    </row>
    <row r="63" spans="1:13" x14ac:dyDescent="0.3">
      <c r="A63" s="61"/>
      <c r="B63" s="34"/>
      <c r="C63" s="34" t="s">
        <v>119</v>
      </c>
      <c r="D63" s="66" t="s">
        <v>120</v>
      </c>
      <c r="E63" s="34">
        <v>7</v>
      </c>
      <c r="F63" s="50">
        <v>7</v>
      </c>
      <c r="G63" s="61">
        <v>3</v>
      </c>
      <c r="H63" s="50">
        <v>4</v>
      </c>
      <c r="I63" s="70"/>
      <c r="J63" s="34"/>
      <c r="K63" s="61"/>
      <c r="L63" s="61" t="s">
        <v>11</v>
      </c>
      <c r="M63" s="61" t="s">
        <v>0</v>
      </c>
    </row>
    <row r="64" spans="1:13" x14ac:dyDescent="0.3">
      <c r="A64" s="61"/>
      <c r="B64" s="34"/>
      <c r="C64" s="34" t="s">
        <v>121</v>
      </c>
      <c r="D64" s="66" t="s">
        <v>122</v>
      </c>
      <c r="E64" s="34">
        <v>122</v>
      </c>
      <c r="F64" s="50">
        <v>122</v>
      </c>
      <c r="G64" s="61">
        <v>40</v>
      </c>
      <c r="H64" s="50">
        <v>23</v>
      </c>
      <c r="I64" s="50">
        <v>59</v>
      </c>
      <c r="J64" s="34"/>
      <c r="K64" s="61"/>
      <c r="L64" s="61" t="s">
        <v>11</v>
      </c>
      <c r="M64" s="61" t="s">
        <v>0</v>
      </c>
    </row>
    <row r="65" spans="1:13" x14ac:dyDescent="0.3">
      <c r="A65" s="61"/>
      <c r="B65" s="34"/>
      <c r="C65" s="34" t="s">
        <v>123</v>
      </c>
      <c r="D65" s="66" t="s">
        <v>124</v>
      </c>
      <c r="E65" s="34">
        <v>9</v>
      </c>
      <c r="F65" s="50">
        <v>9</v>
      </c>
      <c r="G65" s="61"/>
      <c r="H65" s="50"/>
      <c r="I65" s="50">
        <v>9</v>
      </c>
      <c r="J65" s="34"/>
      <c r="K65" s="61"/>
      <c r="L65" s="61" t="s">
        <v>11</v>
      </c>
      <c r="M65" s="61" t="s">
        <v>0</v>
      </c>
    </row>
    <row r="66" spans="1:13" x14ac:dyDescent="0.3">
      <c r="A66" s="61"/>
      <c r="B66" s="34"/>
      <c r="C66" s="34" t="s">
        <v>125</v>
      </c>
      <c r="D66" s="52" t="s">
        <v>126</v>
      </c>
      <c r="E66" s="34">
        <v>28</v>
      </c>
      <c r="F66" s="50">
        <v>28</v>
      </c>
      <c r="G66" s="61"/>
      <c r="H66" s="50"/>
      <c r="I66" s="50">
        <v>28</v>
      </c>
      <c r="J66" s="34"/>
      <c r="K66" s="61" t="s">
        <v>46</v>
      </c>
      <c r="L66" s="63" t="s">
        <v>8</v>
      </c>
      <c r="M66" s="61"/>
    </row>
    <row r="67" spans="1:13" x14ac:dyDescent="0.3">
      <c r="A67" s="61"/>
      <c r="B67" s="34"/>
      <c r="C67" s="34" t="s">
        <v>127</v>
      </c>
      <c r="D67" s="52" t="s">
        <v>128</v>
      </c>
      <c r="E67" s="34">
        <v>2</v>
      </c>
      <c r="F67" s="50">
        <v>2</v>
      </c>
      <c r="G67" s="61"/>
      <c r="H67" s="50">
        <v>1</v>
      </c>
      <c r="I67" s="50">
        <v>1</v>
      </c>
      <c r="J67" s="34"/>
      <c r="K67" s="61" t="s">
        <v>7</v>
      </c>
      <c r="L67" s="63" t="s">
        <v>11</v>
      </c>
      <c r="M67" s="61"/>
    </row>
    <row r="68" spans="1:13" x14ac:dyDescent="0.3">
      <c r="A68" s="61"/>
      <c r="B68" s="34"/>
      <c r="C68" s="34" t="s">
        <v>129</v>
      </c>
      <c r="D68" s="52" t="s">
        <v>130</v>
      </c>
      <c r="E68" s="34">
        <v>10</v>
      </c>
      <c r="F68" s="50">
        <v>10</v>
      </c>
      <c r="G68" s="61">
        <v>3</v>
      </c>
      <c r="H68" s="50">
        <v>3</v>
      </c>
      <c r="I68" s="50">
        <v>4</v>
      </c>
      <c r="J68" s="34"/>
      <c r="K68" s="61" t="s">
        <v>131</v>
      </c>
      <c r="L68" s="63" t="s">
        <v>11</v>
      </c>
      <c r="M68" s="61"/>
    </row>
    <row r="69" spans="1:13" x14ac:dyDescent="0.3">
      <c r="A69" s="61"/>
      <c r="B69" s="34"/>
      <c r="C69" s="34" t="s">
        <v>132</v>
      </c>
      <c r="D69" s="64" t="s">
        <v>133</v>
      </c>
      <c r="E69" s="34">
        <v>4</v>
      </c>
      <c r="F69" s="50">
        <v>4</v>
      </c>
      <c r="G69" s="61">
        <v>1</v>
      </c>
      <c r="H69" s="50">
        <v>1</v>
      </c>
      <c r="I69" s="50">
        <v>2</v>
      </c>
      <c r="J69" s="34"/>
      <c r="K69" s="61" t="s">
        <v>131</v>
      </c>
      <c r="L69" s="63"/>
      <c r="M69" s="61"/>
    </row>
    <row r="70" spans="1:13" x14ac:dyDescent="0.3">
      <c r="A70" s="61"/>
      <c r="B70" s="34"/>
      <c r="C70" s="37" t="s">
        <v>134</v>
      </c>
      <c r="D70" s="36" t="s">
        <v>135</v>
      </c>
      <c r="E70" s="37">
        <v>6</v>
      </c>
      <c r="F70" s="39">
        <v>6</v>
      </c>
      <c r="G70" s="33">
        <v>1</v>
      </c>
      <c r="H70" s="33">
        <v>2</v>
      </c>
      <c r="I70" s="39">
        <v>3</v>
      </c>
      <c r="J70" s="34"/>
      <c r="K70" s="61" t="s">
        <v>46</v>
      </c>
      <c r="L70" s="63" t="s">
        <v>11</v>
      </c>
      <c r="M70" s="61"/>
    </row>
    <row r="71" spans="1:13" x14ac:dyDescent="0.3">
      <c r="A71" s="61"/>
      <c r="B71" s="34"/>
      <c r="C71" s="34" t="s">
        <v>136</v>
      </c>
      <c r="D71" s="52" t="s">
        <v>137</v>
      </c>
      <c r="E71" s="34">
        <v>2</v>
      </c>
      <c r="F71" s="50">
        <v>2</v>
      </c>
      <c r="G71" s="61">
        <v>1</v>
      </c>
      <c r="H71" s="50">
        <v>1</v>
      </c>
      <c r="I71" s="50"/>
      <c r="J71" s="34"/>
      <c r="K71" s="61" t="s">
        <v>46</v>
      </c>
      <c r="L71" s="63" t="s">
        <v>11</v>
      </c>
      <c r="M71" s="61"/>
    </row>
    <row r="72" spans="1:13" ht="15.6" x14ac:dyDescent="0.35">
      <c r="A72" s="28"/>
      <c r="B72" s="28" t="s">
        <v>688</v>
      </c>
      <c r="C72" s="29"/>
      <c r="D72" s="30"/>
      <c r="E72" s="31">
        <v>637</v>
      </c>
      <c r="F72" s="32">
        <v>637</v>
      </c>
      <c r="G72" s="31">
        <v>204</v>
      </c>
      <c r="H72" s="32">
        <v>211</v>
      </c>
      <c r="I72" s="32">
        <v>218</v>
      </c>
      <c r="J72" s="31">
        <v>12</v>
      </c>
      <c r="K72" s="28"/>
      <c r="L72" s="28"/>
      <c r="M72" s="28"/>
    </row>
    <row r="73" spans="1:13" x14ac:dyDescent="0.3">
      <c r="A73" s="61">
        <v>2</v>
      </c>
      <c r="B73" s="34" t="s">
        <v>317</v>
      </c>
      <c r="C73" s="62" t="s">
        <v>23</v>
      </c>
      <c r="D73" s="64" t="s">
        <v>24</v>
      </c>
      <c r="E73" s="50">
        <v>1</v>
      </c>
      <c r="F73" s="50">
        <v>1</v>
      </c>
      <c r="G73" s="50"/>
      <c r="H73" s="50">
        <v>1</v>
      </c>
      <c r="I73" s="50"/>
      <c r="J73" s="71"/>
      <c r="K73" s="61" t="s">
        <v>7</v>
      </c>
      <c r="L73" s="63" t="s">
        <v>8</v>
      </c>
      <c r="M73" s="61"/>
    </row>
    <row r="74" spans="1:13" x14ac:dyDescent="0.3">
      <c r="A74" s="61">
        <v>3</v>
      </c>
      <c r="B74" s="34" t="s">
        <v>274</v>
      </c>
      <c r="C74" s="62" t="s">
        <v>23</v>
      </c>
      <c r="D74" s="64" t="s">
        <v>24</v>
      </c>
      <c r="E74" s="50">
        <v>6</v>
      </c>
      <c r="F74" s="50">
        <v>6</v>
      </c>
      <c r="G74" s="50">
        <v>5</v>
      </c>
      <c r="H74" s="50">
        <v>1</v>
      </c>
      <c r="I74" s="50"/>
      <c r="J74" s="71"/>
      <c r="K74" s="61" t="s">
        <v>7</v>
      </c>
      <c r="L74" s="63" t="s">
        <v>8</v>
      </c>
      <c r="M74" s="61"/>
    </row>
    <row r="75" spans="1:13" x14ac:dyDescent="0.3">
      <c r="A75" s="61"/>
      <c r="B75" s="34"/>
      <c r="C75" s="62" t="s">
        <v>25</v>
      </c>
      <c r="D75" s="64" t="s">
        <v>26</v>
      </c>
      <c r="E75" s="50">
        <v>4</v>
      </c>
      <c r="F75" s="50">
        <v>4</v>
      </c>
      <c r="G75" s="50">
        <v>1</v>
      </c>
      <c r="H75" s="50">
        <v>3</v>
      </c>
      <c r="I75" s="50"/>
      <c r="J75" s="71"/>
      <c r="K75" s="61"/>
      <c r="L75" s="63"/>
      <c r="M75" s="61"/>
    </row>
    <row r="76" spans="1:13" x14ac:dyDescent="0.3">
      <c r="A76" s="61"/>
      <c r="B76" s="34"/>
      <c r="C76" s="34" t="s">
        <v>134</v>
      </c>
      <c r="D76" s="36" t="s">
        <v>135</v>
      </c>
      <c r="E76" s="34">
        <v>1</v>
      </c>
      <c r="F76" s="50">
        <v>1</v>
      </c>
      <c r="G76" s="72"/>
      <c r="H76" s="50"/>
      <c r="I76" s="50">
        <v>1</v>
      </c>
      <c r="J76" s="34"/>
      <c r="K76" s="61" t="s">
        <v>46</v>
      </c>
      <c r="L76" s="61" t="s">
        <v>11</v>
      </c>
      <c r="M76" s="61"/>
    </row>
    <row r="77" spans="1:13" x14ac:dyDescent="0.3">
      <c r="A77" s="61"/>
      <c r="B77" s="34"/>
      <c r="C77" s="72" t="s">
        <v>138</v>
      </c>
      <c r="D77" s="52" t="s">
        <v>139</v>
      </c>
      <c r="E77" s="34">
        <v>2</v>
      </c>
      <c r="F77" s="50">
        <v>2</v>
      </c>
      <c r="G77" s="72">
        <v>1</v>
      </c>
      <c r="H77" s="50">
        <v>1</v>
      </c>
      <c r="I77" s="50"/>
      <c r="J77" s="34"/>
      <c r="K77" s="61" t="s">
        <v>7</v>
      </c>
      <c r="L77" s="61" t="s">
        <v>11</v>
      </c>
      <c r="M77" s="61"/>
    </row>
    <row r="78" spans="1:13" x14ac:dyDescent="0.3">
      <c r="A78" s="61"/>
      <c r="B78" s="34"/>
      <c r="C78" s="72" t="s">
        <v>140</v>
      </c>
      <c r="D78" s="52" t="s">
        <v>141</v>
      </c>
      <c r="E78" s="34">
        <v>2</v>
      </c>
      <c r="F78" s="50">
        <v>2</v>
      </c>
      <c r="G78" s="72">
        <v>1</v>
      </c>
      <c r="H78" s="50">
        <v>1</v>
      </c>
      <c r="I78" s="50"/>
      <c r="J78" s="34"/>
      <c r="K78" s="61"/>
      <c r="L78" s="61" t="s">
        <v>18</v>
      </c>
      <c r="M78" s="61"/>
    </row>
    <row r="79" spans="1:13" x14ac:dyDescent="0.3">
      <c r="A79" s="61">
        <v>4</v>
      </c>
      <c r="B79" s="34" t="s">
        <v>268</v>
      </c>
      <c r="C79" s="34" t="s">
        <v>81</v>
      </c>
      <c r="D79" s="52" t="s">
        <v>82</v>
      </c>
      <c r="E79" s="37">
        <v>23</v>
      </c>
      <c r="F79" s="39">
        <v>23</v>
      </c>
      <c r="G79" s="37">
        <v>11</v>
      </c>
      <c r="H79" s="37">
        <v>12</v>
      </c>
      <c r="I79" s="37"/>
      <c r="J79" s="34"/>
      <c r="K79" s="61"/>
      <c r="L79" s="61"/>
      <c r="M79" s="61" t="s">
        <v>0</v>
      </c>
    </row>
    <row r="80" spans="1:13" x14ac:dyDescent="0.3">
      <c r="A80" s="61">
        <v>5</v>
      </c>
      <c r="B80" s="34" t="s">
        <v>265</v>
      </c>
      <c r="C80" s="34" t="s">
        <v>81</v>
      </c>
      <c r="D80" s="52" t="s">
        <v>82</v>
      </c>
      <c r="E80" s="37">
        <v>60</v>
      </c>
      <c r="F80" s="39">
        <v>60</v>
      </c>
      <c r="G80" s="73">
        <v>20</v>
      </c>
      <c r="H80" s="37">
        <v>20</v>
      </c>
      <c r="I80" s="50">
        <v>20</v>
      </c>
      <c r="J80" s="34"/>
      <c r="K80" s="61"/>
      <c r="L80" s="61"/>
      <c r="M80" s="61" t="s">
        <v>0</v>
      </c>
    </row>
    <row r="81" spans="1:13" x14ac:dyDescent="0.3">
      <c r="A81" s="61">
        <v>6</v>
      </c>
      <c r="B81" s="37" t="s">
        <v>258</v>
      </c>
      <c r="C81" s="34" t="s">
        <v>143</v>
      </c>
      <c r="D81" s="52" t="s">
        <v>144</v>
      </c>
      <c r="E81" s="37">
        <v>9</v>
      </c>
      <c r="F81" s="39">
        <v>9</v>
      </c>
      <c r="G81" s="73">
        <v>2</v>
      </c>
      <c r="H81" s="37">
        <v>7</v>
      </c>
      <c r="I81" s="37"/>
      <c r="J81" s="37"/>
      <c r="K81" s="33"/>
      <c r="L81" s="33"/>
      <c r="M81" s="33" t="s">
        <v>0</v>
      </c>
    </row>
    <row r="82" spans="1:13" x14ac:dyDescent="0.3">
      <c r="A82" s="61"/>
      <c r="B82" s="37"/>
      <c r="C82" s="34" t="s">
        <v>93</v>
      </c>
      <c r="D82" s="38" t="s">
        <v>145</v>
      </c>
      <c r="E82" s="37">
        <v>8</v>
      </c>
      <c r="F82" s="39">
        <v>8</v>
      </c>
      <c r="G82" s="73">
        <v>4</v>
      </c>
      <c r="H82" s="37">
        <v>4</v>
      </c>
      <c r="I82" s="37"/>
      <c r="J82" s="37"/>
      <c r="K82" s="33"/>
      <c r="L82" s="33" t="s">
        <v>18</v>
      </c>
      <c r="M82" s="33"/>
    </row>
    <row r="83" spans="1:13" x14ac:dyDescent="0.3">
      <c r="A83" s="61">
        <v>7</v>
      </c>
      <c r="B83" s="34" t="s">
        <v>250</v>
      </c>
      <c r="C83" s="34" t="s">
        <v>81</v>
      </c>
      <c r="D83" s="52" t="s">
        <v>82</v>
      </c>
      <c r="E83" s="37">
        <v>2</v>
      </c>
      <c r="F83" s="39">
        <v>2</v>
      </c>
      <c r="G83" s="73">
        <v>1</v>
      </c>
      <c r="H83" s="37">
        <v>1</v>
      </c>
      <c r="I83" s="37"/>
      <c r="J83" s="37"/>
      <c r="K83" s="33"/>
      <c r="L83" s="33"/>
      <c r="M83" s="33" t="s">
        <v>0</v>
      </c>
    </row>
    <row r="84" spans="1:13" x14ac:dyDescent="0.3">
      <c r="A84" s="61">
        <v>8</v>
      </c>
      <c r="B84" s="34" t="s">
        <v>8</v>
      </c>
      <c r="C84" s="34" t="s">
        <v>81</v>
      </c>
      <c r="D84" s="52" t="s">
        <v>82</v>
      </c>
      <c r="E84" s="37">
        <v>2</v>
      </c>
      <c r="F84" s="39">
        <v>2</v>
      </c>
      <c r="G84" s="37">
        <v>1</v>
      </c>
      <c r="H84" s="37">
        <v>1</v>
      </c>
      <c r="I84" s="37"/>
      <c r="J84" s="34"/>
      <c r="K84" s="61"/>
      <c r="L84" s="63"/>
      <c r="M84" s="61" t="s">
        <v>0</v>
      </c>
    </row>
    <row r="85" spans="1:13" x14ac:dyDescent="0.3">
      <c r="A85" s="61">
        <v>9</v>
      </c>
      <c r="B85" s="37" t="s">
        <v>410</v>
      </c>
      <c r="C85" s="34" t="s">
        <v>81</v>
      </c>
      <c r="D85" s="52" t="s">
        <v>82</v>
      </c>
      <c r="E85" s="37">
        <v>4</v>
      </c>
      <c r="F85" s="39">
        <v>4</v>
      </c>
      <c r="G85" s="37">
        <v>2</v>
      </c>
      <c r="H85" s="37">
        <v>2</v>
      </c>
      <c r="I85" s="37"/>
      <c r="J85" s="34"/>
      <c r="K85" s="61"/>
      <c r="L85" s="63"/>
      <c r="M85" s="61" t="s">
        <v>0</v>
      </c>
    </row>
    <row r="86" spans="1:13" x14ac:dyDescent="0.3">
      <c r="A86" s="61">
        <v>10</v>
      </c>
      <c r="B86" s="34" t="s">
        <v>411</v>
      </c>
      <c r="C86" s="34" t="s">
        <v>81</v>
      </c>
      <c r="D86" s="52" t="s">
        <v>82</v>
      </c>
      <c r="E86" s="37">
        <v>2</v>
      </c>
      <c r="F86" s="39">
        <v>2</v>
      </c>
      <c r="G86" s="37">
        <v>1</v>
      </c>
      <c r="H86" s="37">
        <v>1</v>
      </c>
      <c r="I86" s="37"/>
      <c r="J86" s="34"/>
      <c r="K86" s="61"/>
      <c r="L86" s="63"/>
      <c r="M86" s="61" t="s">
        <v>0</v>
      </c>
    </row>
    <row r="87" spans="1:13" x14ac:dyDescent="0.3">
      <c r="A87" s="61">
        <v>11</v>
      </c>
      <c r="B87" s="34" t="s">
        <v>413</v>
      </c>
      <c r="C87" s="34" t="s">
        <v>81</v>
      </c>
      <c r="D87" s="52" t="s">
        <v>82</v>
      </c>
      <c r="E87" s="37">
        <v>2</v>
      </c>
      <c r="F87" s="39">
        <v>2</v>
      </c>
      <c r="G87" s="37">
        <v>1</v>
      </c>
      <c r="H87" s="37">
        <v>1</v>
      </c>
      <c r="I87" s="37"/>
      <c r="J87" s="34"/>
      <c r="K87" s="61"/>
      <c r="L87" s="63"/>
      <c r="M87" s="61" t="s">
        <v>0</v>
      </c>
    </row>
    <row r="88" spans="1:13" x14ac:dyDescent="0.3">
      <c r="A88" s="61"/>
      <c r="B88" s="34"/>
      <c r="C88" s="34"/>
      <c r="D88" s="64"/>
      <c r="E88" s="37"/>
      <c r="F88" s="33"/>
      <c r="G88" s="37"/>
      <c r="H88" s="37"/>
      <c r="I88" s="37"/>
      <c r="J88" s="34"/>
      <c r="K88" s="61"/>
      <c r="L88" s="63"/>
      <c r="M88" s="61"/>
    </row>
    <row r="89" spans="1:13" x14ac:dyDescent="0.3">
      <c r="A89" s="33">
        <v>12</v>
      </c>
      <c r="B89" s="34" t="s">
        <v>263</v>
      </c>
      <c r="C89" s="72" t="s">
        <v>138</v>
      </c>
      <c r="D89" s="38" t="s">
        <v>92</v>
      </c>
      <c r="E89" s="37">
        <v>3</v>
      </c>
      <c r="F89" s="37">
        <v>3</v>
      </c>
      <c r="G89" s="34">
        <v>2</v>
      </c>
      <c r="H89" s="37">
        <v>1</v>
      </c>
      <c r="I89" s="37"/>
      <c r="J89" s="37"/>
      <c r="K89" s="61" t="s">
        <v>7</v>
      </c>
      <c r="L89" s="63" t="s">
        <v>11</v>
      </c>
      <c r="M89" s="61"/>
    </row>
    <row r="90" spans="1:13" x14ac:dyDescent="0.3">
      <c r="A90" s="37"/>
      <c r="B90" s="34"/>
      <c r="C90" s="34" t="s">
        <v>93</v>
      </c>
      <c r="D90" s="38" t="s">
        <v>94</v>
      </c>
      <c r="E90" s="37">
        <v>7</v>
      </c>
      <c r="F90" s="37">
        <v>7</v>
      </c>
      <c r="G90" s="34">
        <v>2</v>
      </c>
      <c r="H90" s="37">
        <v>5</v>
      </c>
      <c r="I90" s="37"/>
      <c r="J90" s="37"/>
      <c r="K90" s="61"/>
      <c r="L90" s="63" t="s">
        <v>18</v>
      </c>
      <c r="M90" s="61" t="s">
        <v>0</v>
      </c>
    </row>
    <row r="91" spans="1:13" ht="15" x14ac:dyDescent="0.3">
      <c r="A91" s="33">
        <v>13</v>
      </c>
      <c r="B91" s="34" t="s">
        <v>414</v>
      </c>
      <c r="C91" s="35" t="s">
        <v>36</v>
      </c>
      <c r="D91" s="36" t="s">
        <v>37</v>
      </c>
      <c r="E91" s="37">
        <v>4</v>
      </c>
      <c r="F91" s="37">
        <v>4</v>
      </c>
      <c r="G91" s="34">
        <v>1</v>
      </c>
      <c r="H91" s="37">
        <v>3</v>
      </c>
      <c r="I91" s="37"/>
      <c r="J91" s="37"/>
      <c r="K91" s="51"/>
      <c r="L91" s="51"/>
      <c r="M91" s="61" t="s">
        <v>0</v>
      </c>
    </row>
    <row r="92" spans="1:13" ht="15" x14ac:dyDescent="0.3">
      <c r="A92" s="33">
        <v>14</v>
      </c>
      <c r="B92" s="34" t="s">
        <v>415</v>
      </c>
      <c r="C92" s="34" t="s">
        <v>146</v>
      </c>
      <c r="D92" s="38" t="s">
        <v>68</v>
      </c>
      <c r="E92" s="37">
        <v>15</v>
      </c>
      <c r="F92" s="39">
        <v>15</v>
      </c>
      <c r="G92" s="34">
        <v>5</v>
      </c>
      <c r="H92" s="37">
        <v>10</v>
      </c>
      <c r="I92" s="39"/>
      <c r="J92" s="37"/>
      <c r="K92" s="51"/>
      <c r="L92" s="51"/>
      <c r="M92" s="61" t="s">
        <v>0</v>
      </c>
    </row>
    <row r="93" spans="1:13" ht="15" x14ac:dyDescent="0.3">
      <c r="A93" s="33"/>
      <c r="B93" s="34"/>
      <c r="C93" s="35" t="s">
        <v>65</v>
      </c>
      <c r="D93" s="64" t="s">
        <v>66</v>
      </c>
      <c r="E93" s="37">
        <v>48</v>
      </c>
      <c r="F93" s="39">
        <v>48</v>
      </c>
      <c r="G93" s="34">
        <v>16</v>
      </c>
      <c r="H93" s="37">
        <v>32</v>
      </c>
      <c r="I93" s="39"/>
      <c r="J93" s="37"/>
      <c r="K93" s="51"/>
      <c r="L93" s="51"/>
      <c r="M93" s="61" t="s">
        <v>0</v>
      </c>
    </row>
    <row r="94" spans="1:13" ht="15" x14ac:dyDescent="0.3">
      <c r="A94" s="33">
        <v>15</v>
      </c>
      <c r="B94" s="34" t="s">
        <v>416</v>
      </c>
      <c r="C94" s="35" t="s">
        <v>65</v>
      </c>
      <c r="D94" s="64" t="s">
        <v>66</v>
      </c>
      <c r="E94" s="37">
        <v>2</v>
      </c>
      <c r="F94" s="39">
        <v>2</v>
      </c>
      <c r="G94" s="34">
        <v>1</v>
      </c>
      <c r="H94" s="37">
        <v>1</v>
      </c>
      <c r="I94" s="39"/>
      <c r="J94" s="37"/>
      <c r="K94" s="51"/>
      <c r="L94" s="51"/>
      <c r="M94" s="61" t="s">
        <v>0</v>
      </c>
    </row>
    <row r="95" spans="1:13" ht="15" x14ac:dyDescent="0.3">
      <c r="A95" s="33"/>
      <c r="B95" s="34"/>
      <c r="C95" s="34" t="s">
        <v>146</v>
      </c>
      <c r="D95" s="38" t="s">
        <v>68</v>
      </c>
      <c r="E95" s="37">
        <v>2</v>
      </c>
      <c r="F95" s="39">
        <v>2</v>
      </c>
      <c r="G95" s="34">
        <v>1</v>
      </c>
      <c r="H95" s="37">
        <v>1</v>
      </c>
      <c r="I95" s="39"/>
      <c r="J95" s="37"/>
      <c r="K95" s="51"/>
      <c r="L95" s="51"/>
      <c r="M95" s="61" t="s">
        <v>0</v>
      </c>
    </row>
    <row r="96" spans="1:13" ht="15" x14ac:dyDescent="0.3">
      <c r="A96" s="33">
        <v>16</v>
      </c>
      <c r="B96" s="34" t="s">
        <v>417</v>
      </c>
      <c r="C96" s="34" t="s">
        <v>146</v>
      </c>
      <c r="D96" s="38" t="s">
        <v>68</v>
      </c>
      <c r="E96" s="37">
        <v>1</v>
      </c>
      <c r="F96" s="39">
        <v>1</v>
      </c>
      <c r="G96" s="34">
        <v>0</v>
      </c>
      <c r="H96" s="37">
        <v>1</v>
      </c>
      <c r="I96" s="39"/>
      <c r="J96" s="37"/>
      <c r="K96" s="51"/>
      <c r="L96" s="51"/>
      <c r="M96" s="61" t="s">
        <v>0</v>
      </c>
    </row>
    <row r="97" spans="1:13" ht="15" x14ac:dyDescent="0.3">
      <c r="A97" s="33">
        <v>17</v>
      </c>
      <c r="B97" s="34" t="s">
        <v>238</v>
      </c>
      <c r="C97" s="35" t="s">
        <v>36</v>
      </c>
      <c r="D97" s="36" t="s">
        <v>37</v>
      </c>
      <c r="E97" s="37">
        <v>6</v>
      </c>
      <c r="F97" s="37">
        <v>6</v>
      </c>
      <c r="G97" s="34">
        <v>2</v>
      </c>
      <c r="H97" s="37">
        <v>4</v>
      </c>
      <c r="I97" s="37"/>
      <c r="J97" s="37"/>
      <c r="K97" s="51"/>
      <c r="L97" s="51"/>
      <c r="M97" s="61" t="s">
        <v>0</v>
      </c>
    </row>
    <row r="98" spans="1:13" x14ac:dyDescent="0.3">
      <c r="A98" s="48"/>
      <c r="B98" s="28" t="s">
        <v>689</v>
      </c>
      <c r="C98" s="40"/>
      <c r="D98" s="41"/>
      <c r="E98" s="32">
        <v>216</v>
      </c>
      <c r="F98" s="32">
        <v>216</v>
      </c>
      <c r="G98" s="32">
        <v>81</v>
      </c>
      <c r="H98" s="32">
        <v>114</v>
      </c>
      <c r="I98" s="32">
        <v>21</v>
      </c>
      <c r="J98" s="32">
        <v>0</v>
      </c>
      <c r="K98" s="32"/>
      <c r="L98" s="32"/>
      <c r="M98" s="32"/>
    </row>
    <row r="99" spans="1:13" x14ac:dyDescent="0.3">
      <c r="A99" s="46"/>
      <c r="B99" s="42" t="s">
        <v>700</v>
      </c>
      <c r="C99" s="43"/>
      <c r="D99" s="44"/>
      <c r="E99" s="45">
        <v>853</v>
      </c>
      <c r="F99" s="45">
        <v>853</v>
      </c>
      <c r="G99" s="45">
        <v>285</v>
      </c>
      <c r="H99" s="45">
        <v>325</v>
      </c>
      <c r="I99" s="45">
        <v>239</v>
      </c>
      <c r="J99" s="45">
        <v>12</v>
      </c>
      <c r="K99" s="46"/>
      <c r="L99" s="46"/>
      <c r="M99" s="46"/>
    </row>
    <row r="100" spans="1:13" x14ac:dyDescent="0.3">
      <c r="A100" s="24"/>
      <c r="B100" s="75" t="s">
        <v>406</v>
      </c>
      <c r="C100" s="24"/>
      <c r="D100" s="25"/>
      <c r="E100" s="47"/>
      <c r="F100" s="26"/>
      <c r="G100" s="26"/>
      <c r="H100" s="26"/>
      <c r="I100" s="26"/>
      <c r="J100" s="24"/>
      <c r="K100" s="24"/>
      <c r="L100" s="24"/>
      <c r="M100" s="24"/>
    </row>
    <row r="101" spans="1:13" x14ac:dyDescent="0.3">
      <c r="A101" s="61">
        <v>1</v>
      </c>
      <c r="B101" s="34" t="s">
        <v>418</v>
      </c>
      <c r="C101" s="72" t="s">
        <v>138</v>
      </c>
      <c r="D101" s="38" t="s">
        <v>139</v>
      </c>
      <c r="E101" s="34">
        <v>5</v>
      </c>
      <c r="F101" s="50">
        <v>5</v>
      </c>
      <c r="G101" s="72">
        <v>3</v>
      </c>
      <c r="H101" s="34">
        <v>2</v>
      </c>
      <c r="I101" s="50"/>
      <c r="J101" s="34"/>
      <c r="K101" s="61" t="s">
        <v>7</v>
      </c>
      <c r="L101" s="61" t="s">
        <v>11</v>
      </c>
      <c r="M101" s="61"/>
    </row>
    <row r="102" spans="1:13" x14ac:dyDescent="0.3">
      <c r="A102" s="61"/>
      <c r="B102" s="34"/>
      <c r="C102" s="72" t="s">
        <v>147</v>
      </c>
      <c r="D102" s="38" t="s">
        <v>141</v>
      </c>
      <c r="E102" s="34">
        <v>1</v>
      </c>
      <c r="F102" s="50">
        <v>1</v>
      </c>
      <c r="G102" s="72">
        <v>1</v>
      </c>
      <c r="H102" s="34">
        <v>0</v>
      </c>
      <c r="I102" s="50"/>
      <c r="J102" s="34"/>
      <c r="K102" s="61"/>
      <c r="L102" s="61" t="s">
        <v>18</v>
      </c>
      <c r="M102" s="61"/>
    </row>
    <row r="103" spans="1:13" x14ac:dyDescent="0.3">
      <c r="A103" s="61"/>
      <c r="B103" s="34"/>
      <c r="C103" s="34" t="s">
        <v>65</v>
      </c>
      <c r="D103" s="64" t="s">
        <v>66</v>
      </c>
      <c r="E103" s="34">
        <v>2</v>
      </c>
      <c r="F103" s="50">
        <v>2</v>
      </c>
      <c r="G103" s="72">
        <v>1</v>
      </c>
      <c r="H103" s="34">
        <v>1</v>
      </c>
      <c r="I103" s="50"/>
      <c r="J103" s="34"/>
      <c r="K103" s="61"/>
      <c r="L103" s="61"/>
      <c r="M103" s="61" t="s">
        <v>0</v>
      </c>
    </row>
    <row r="104" spans="1:13" x14ac:dyDescent="0.3">
      <c r="A104" s="61"/>
      <c r="B104" s="34"/>
      <c r="C104" s="72" t="s">
        <v>67</v>
      </c>
      <c r="D104" s="38" t="s">
        <v>68</v>
      </c>
      <c r="E104" s="34">
        <v>2</v>
      </c>
      <c r="F104" s="50">
        <v>2</v>
      </c>
      <c r="G104" s="72">
        <v>1</v>
      </c>
      <c r="H104" s="34">
        <v>1</v>
      </c>
      <c r="I104" s="50"/>
      <c r="J104" s="34"/>
      <c r="K104" s="61"/>
      <c r="L104" s="61"/>
      <c r="M104" s="61" t="s">
        <v>0</v>
      </c>
    </row>
    <row r="105" spans="1:13" x14ac:dyDescent="0.3">
      <c r="A105" s="61">
        <v>2</v>
      </c>
      <c r="B105" s="34" t="s">
        <v>247</v>
      </c>
      <c r="C105" s="34" t="s">
        <v>65</v>
      </c>
      <c r="D105" s="66" t="s">
        <v>66</v>
      </c>
      <c r="E105" s="34">
        <v>66</v>
      </c>
      <c r="F105" s="50">
        <v>66</v>
      </c>
      <c r="G105" s="72">
        <v>28</v>
      </c>
      <c r="H105" s="50">
        <v>38</v>
      </c>
      <c r="I105" s="50"/>
      <c r="J105" s="34"/>
      <c r="K105" s="61"/>
      <c r="L105" s="61"/>
      <c r="M105" s="61" t="s">
        <v>0</v>
      </c>
    </row>
    <row r="106" spans="1:13" x14ac:dyDescent="0.3">
      <c r="A106" s="61"/>
      <c r="B106" s="34"/>
      <c r="C106" s="72" t="s">
        <v>67</v>
      </c>
      <c r="D106" s="52" t="s">
        <v>68</v>
      </c>
      <c r="E106" s="34">
        <v>5</v>
      </c>
      <c r="F106" s="50">
        <v>5</v>
      </c>
      <c r="G106" s="72">
        <v>3</v>
      </c>
      <c r="H106" s="50">
        <v>2</v>
      </c>
      <c r="I106" s="50"/>
      <c r="J106" s="34"/>
      <c r="K106" s="61"/>
      <c r="L106" s="61"/>
      <c r="M106" s="61" t="s">
        <v>0</v>
      </c>
    </row>
    <row r="107" spans="1:13" x14ac:dyDescent="0.3">
      <c r="A107" s="61">
        <v>3</v>
      </c>
      <c r="B107" s="37" t="s">
        <v>419</v>
      </c>
      <c r="C107" s="37" t="s">
        <v>81</v>
      </c>
      <c r="D107" s="76" t="s">
        <v>82</v>
      </c>
      <c r="E107" s="37">
        <v>7</v>
      </c>
      <c r="F107" s="39">
        <v>7</v>
      </c>
      <c r="G107" s="73">
        <v>3</v>
      </c>
      <c r="H107" s="37">
        <v>4</v>
      </c>
      <c r="I107" s="39"/>
      <c r="J107" s="37"/>
      <c r="K107" s="33"/>
      <c r="L107" s="33"/>
      <c r="M107" s="33" t="s">
        <v>0</v>
      </c>
    </row>
    <row r="108" spans="1:13" x14ac:dyDescent="0.3">
      <c r="A108" s="61">
        <v>4</v>
      </c>
      <c r="B108" s="37" t="s">
        <v>239</v>
      </c>
      <c r="C108" s="72" t="s">
        <v>67</v>
      </c>
      <c r="D108" s="52" t="s">
        <v>68</v>
      </c>
      <c r="E108" s="37">
        <v>6</v>
      </c>
      <c r="F108" s="39">
        <v>6</v>
      </c>
      <c r="G108" s="73">
        <v>2</v>
      </c>
      <c r="H108" s="37">
        <v>4</v>
      </c>
      <c r="I108" s="37"/>
      <c r="J108" s="37"/>
      <c r="K108" s="33"/>
      <c r="L108" s="33"/>
      <c r="M108" s="33" t="s">
        <v>0</v>
      </c>
    </row>
    <row r="109" spans="1:13" x14ac:dyDescent="0.3">
      <c r="A109" s="61"/>
      <c r="B109" s="37"/>
      <c r="C109" s="34" t="s">
        <v>81</v>
      </c>
      <c r="D109" s="52" t="s">
        <v>82</v>
      </c>
      <c r="E109" s="37">
        <v>64</v>
      </c>
      <c r="F109" s="39">
        <v>64</v>
      </c>
      <c r="G109" s="73">
        <v>30</v>
      </c>
      <c r="H109" s="37">
        <v>34</v>
      </c>
      <c r="I109" s="37"/>
      <c r="J109" s="37"/>
      <c r="K109" s="33"/>
      <c r="L109" s="33"/>
      <c r="M109" s="33" t="s">
        <v>0</v>
      </c>
    </row>
    <row r="110" spans="1:13" x14ac:dyDescent="0.3">
      <c r="A110" s="61">
        <v>5</v>
      </c>
      <c r="B110" s="34" t="s">
        <v>287</v>
      </c>
      <c r="C110" s="34" t="s">
        <v>81</v>
      </c>
      <c r="D110" s="52" t="s">
        <v>82</v>
      </c>
      <c r="E110" s="37">
        <v>0</v>
      </c>
      <c r="F110" s="39">
        <v>0</v>
      </c>
      <c r="G110" s="73">
        <v>0</v>
      </c>
      <c r="H110" s="37">
        <v>0</v>
      </c>
      <c r="I110" s="37"/>
      <c r="J110" s="74"/>
      <c r="K110" s="33"/>
      <c r="L110" s="33"/>
      <c r="M110" s="33" t="s">
        <v>0</v>
      </c>
    </row>
    <row r="111" spans="1:13" x14ac:dyDescent="0.3">
      <c r="A111" s="61"/>
      <c r="B111" s="34"/>
      <c r="C111" s="35" t="s">
        <v>36</v>
      </c>
      <c r="D111" s="36" t="s">
        <v>37</v>
      </c>
      <c r="E111" s="37">
        <v>4</v>
      </c>
      <c r="F111" s="39">
        <v>4</v>
      </c>
      <c r="G111" s="37">
        <v>1</v>
      </c>
      <c r="H111" s="37">
        <v>1</v>
      </c>
      <c r="I111" s="37">
        <v>2</v>
      </c>
      <c r="J111" s="34"/>
      <c r="K111" s="61"/>
      <c r="L111" s="63" t="s">
        <v>18</v>
      </c>
      <c r="M111" s="61" t="s">
        <v>0</v>
      </c>
    </row>
    <row r="112" spans="1:13" x14ac:dyDescent="0.3">
      <c r="A112" s="61"/>
      <c r="B112" s="34"/>
      <c r="C112" s="34" t="s">
        <v>149</v>
      </c>
      <c r="D112" s="66" t="s">
        <v>219</v>
      </c>
      <c r="E112" s="37">
        <v>3000</v>
      </c>
      <c r="F112" s="39">
        <v>3000</v>
      </c>
      <c r="G112" s="37"/>
      <c r="H112" s="37"/>
      <c r="I112" s="37">
        <v>3000</v>
      </c>
      <c r="J112" s="34"/>
      <c r="K112" s="61"/>
      <c r="L112" s="63"/>
      <c r="M112" s="61" t="s">
        <v>0</v>
      </c>
    </row>
    <row r="113" spans="1:13" x14ac:dyDescent="0.3">
      <c r="A113" s="61">
        <v>6</v>
      </c>
      <c r="B113" s="37" t="s">
        <v>424</v>
      </c>
      <c r="C113" s="34" t="s">
        <v>81</v>
      </c>
      <c r="D113" s="52" t="s">
        <v>82</v>
      </c>
      <c r="E113" s="37">
        <v>4</v>
      </c>
      <c r="F113" s="39">
        <v>4</v>
      </c>
      <c r="G113" s="37">
        <v>2</v>
      </c>
      <c r="H113" s="37">
        <v>2</v>
      </c>
      <c r="I113" s="37"/>
      <c r="J113" s="34"/>
      <c r="K113" s="61"/>
      <c r="L113" s="63"/>
      <c r="M113" s="61" t="s">
        <v>0</v>
      </c>
    </row>
    <row r="114" spans="1:13" x14ac:dyDescent="0.3">
      <c r="A114" s="61">
        <v>7</v>
      </c>
      <c r="B114" s="34" t="s">
        <v>425</v>
      </c>
      <c r="C114" s="34" t="s">
        <v>65</v>
      </c>
      <c r="D114" s="64" t="s">
        <v>66</v>
      </c>
      <c r="E114" s="37">
        <v>17</v>
      </c>
      <c r="F114" s="33">
        <v>17</v>
      </c>
      <c r="G114" s="37">
        <v>5</v>
      </c>
      <c r="H114" s="37">
        <v>12</v>
      </c>
      <c r="I114" s="37"/>
      <c r="J114" s="34"/>
      <c r="K114" s="61"/>
      <c r="L114" s="63"/>
      <c r="M114" s="61" t="s">
        <v>0</v>
      </c>
    </row>
    <row r="115" spans="1:13" x14ac:dyDescent="0.3">
      <c r="A115" s="61"/>
      <c r="B115" s="34"/>
      <c r="C115" s="34" t="s">
        <v>146</v>
      </c>
      <c r="D115" s="38" t="s">
        <v>68</v>
      </c>
      <c r="E115" s="37">
        <v>5</v>
      </c>
      <c r="F115" s="33">
        <v>5</v>
      </c>
      <c r="G115" s="37">
        <v>1</v>
      </c>
      <c r="H115" s="37">
        <v>4</v>
      </c>
      <c r="I115" s="37"/>
      <c r="J115" s="34"/>
      <c r="K115" s="61"/>
      <c r="L115" s="63"/>
      <c r="M115" s="61" t="s">
        <v>0</v>
      </c>
    </row>
    <row r="116" spans="1:13" x14ac:dyDescent="0.3">
      <c r="A116" s="61">
        <v>8</v>
      </c>
      <c r="B116" s="34" t="s">
        <v>426</v>
      </c>
      <c r="C116" s="34" t="s">
        <v>93</v>
      </c>
      <c r="D116" s="38" t="s">
        <v>94</v>
      </c>
      <c r="E116" s="37">
        <v>3</v>
      </c>
      <c r="F116" s="39">
        <v>3</v>
      </c>
      <c r="G116" s="37">
        <v>1</v>
      </c>
      <c r="H116" s="37">
        <v>2</v>
      </c>
      <c r="I116" s="39"/>
      <c r="J116" s="34"/>
      <c r="K116" s="61"/>
      <c r="L116" s="63" t="s">
        <v>18</v>
      </c>
      <c r="M116" s="61" t="s">
        <v>0</v>
      </c>
    </row>
    <row r="117" spans="1:13" x14ac:dyDescent="0.3">
      <c r="A117" s="61"/>
      <c r="B117" s="34"/>
      <c r="C117" s="34" t="s">
        <v>218</v>
      </c>
      <c r="D117" s="34" t="s">
        <v>217</v>
      </c>
      <c r="E117" s="37">
        <v>1</v>
      </c>
      <c r="F117" s="39">
        <v>1</v>
      </c>
      <c r="G117" s="37"/>
      <c r="H117" s="37">
        <v>1</v>
      </c>
      <c r="I117" s="39"/>
      <c r="J117" s="34"/>
      <c r="K117" s="61"/>
      <c r="L117" s="63"/>
      <c r="M117" s="61"/>
    </row>
    <row r="118" spans="1:13" x14ac:dyDescent="0.3">
      <c r="A118" s="61"/>
      <c r="B118" s="37"/>
      <c r="C118" s="34"/>
      <c r="D118" s="64"/>
      <c r="E118" s="37"/>
      <c r="F118" s="37"/>
      <c r="G118" s="37"/>
      <c r="H118" s="37"/>
      <c r="I118" s="37"/>
      <c r="J118" s="34"/>
      <c r="K118" s="61"/>
      <c r="L118" s="63"/>
      <c r="M118" s="61"/>
    </row>
    <row r="119" spans="1:13" x14ac:dyDescent="0.3">
      <c r="A119" s="48"/>
      <c r="B119" s="28" t="s">
        <v>690</v>
      </c>
      <c r="C119" s="40"/>
      <c r="D119" s="41"/>
      <c r="E119" s="32">
        <v>3192</v>
      </c>
      <c r="F119" s="32">
        <v>3192</v>
      </c>
      <c r="G119" s="32">
        <v>82</v>
      </c>
      <c r="H119" s="32">
        <v>108</v>
      </c>
      <c r="I119" s="32">
        <v>3002</v>
      </c>
      <c r="J119" s="32">
        <v>0</v>
      </c>
      <c r="K119" s="48"/>
      <c r="L119" s="48"/>
      <c r="M119" s="48"/>
    </row>
    <row r="120" spans="1:13" x14ac:dyDescent="0.3">
      <c r="A120" s="24"/>
      <c r="B120" s="75" t="s">
        <v>379</v>
      </c>
      <c r="C120" s="24"/>
      <c r="D120" s="25"/>
      <c r="E120" s="47"/>
      <c r="F120" s="26"/>
      <c r="G120" s="26"/>
      <c r="H120" s="26"/>
      <c r="I120" s="26"/>
      <c r="J120" s="24"/>
      <c r="K120" s="24"/>
      <c r="L120" s="24"/>
      <c r="M120" s="24"/>
    </row>
    <row r="121" spans="1:13" x14ac:dyDescent="0.3">
      <c r="A121" s="61">
        <v>1</v>
      </c>
      <c r="B121" s="34" t="s">
        <v>427</v>
      </c>
      <c r="C121" s="34" t="s">
        <v>142</v>
      </c>
      <c r="D121" s="66" t="s">
        <v>126</v>
      </c>
      <c r="E121" s="34">
        <v>173</v>
      </c>
      <c r="F121" s="50">
        <v>173</v>
      </c>
      <c r="G121" s="34"/>
      <c r="H121" s="50"/>
      <c r="I121" s="50">
        <v>173</v>
      </c>
      <c r="J121" s="34"/>
      <c r="K121" s="61" t="s">
        <v>46</v>
      </c>
      <c r="L121" s="63" t="s">
        <v>8</v>
      </c>
      <c r="M121" s="61"/>
    </row>
    <row r="122" spans="1:13" x14ac:dyDescent="0.3">
      <c r="A122" s="61">
        <v>2</v>
      </c>
      <c r="B122" s="34" t="s">
        <v>428</v>
      </c>
      <c r="C122" s="34" t="s">
        <v>81</v>
      </c>
      <c r="D122" s="52" t="s">
        <v>82</v>
      </c>
      <c r="E122" s="34">
        <v>21</v>
      </c>
      <c r="F122" s="50">
        <v>21</v>
      </c>
      <c r="G122" s="72">
        <v>7</v>
      </c>
      <c r="H122" s="34">
        <v>14</v>
      </c>
      <c r="I122" s="50"/>
      <c r="J122" s="34"/>
      <c r="K122" s="61"/>
      <c r="L122" s="61"/>
      <c r="M122" s="61" t="s">
        <v>0</v>
      </c>
    </row>
    <row r="123" spans="1:13" x14ac:dyDescent="0.3">
      <c r="A123" s="61">
        <v>3</v>
      </c>
      <c r="B123" s="34" t="s">
        <v>429</v>
      </c>
      <c r="C123" s="34" t="s">
        <v>81</v>
      </c>
      <c r="D123" s="52" t="s">
        <v>82</v>
      </c>
      <c r="E123" s="34">
        <v>40</v>
      </c>
      <c r="F123" s="50">
        <v>40</v>
      </c>
      <c r="G123" s="72">
        <v>20</v>
      </c>
      <c r="H123" s="50">
        <v>20</v>
      </c>
      <c r="I123" s="50"/>
      <c r="J123" s="34"/>
      <c r="K123" s="61"/>
      <c r="L123" s="61"/>
      <c r="M123" s="61" t="s">
        <v>0</v>
      </c>
    </row>
    <row r="124" spans="1:13" x14ac:dyDescent="0.3">
      <c r="A124" s="61">
        <v>4</v>
      </c>
      <c r="B124" s="37" t="s">
        <v>430</v>
      </c>
      <c r="C124" s="34" t="s">
        <v>81</v>
      </c>
      <c r="D124" s="52" t="s">
        <v>82</v>
      </c>
      <c r="E124" s="37">
        <v>30</v>
      </c>
      <c r="F124" s="39">
        <v>30</v>
      </c>
      <c r="G124" s="73">
        <v>10</v>
      </c>
      <c r="H124" s="37">
        <v>20</v>
      </c>
      <c r="I124" s="37"/>
      <c r="J124" s="37"/>
      <c r="K124" s="33"/>
      <c r="L124" s="33"/>
      <c r="M124" s="33" t="s">
        <v>0</v>
      </c>
    </row>
    <row r="125" spans="1:13" x14ac:dyDescent="0.3">
      <c r="A125" s="61">
        <v>5</v>
      </c>
      <c r="B125" s="34" t="s">
        <v>431</v>
      </c>
      <c r="C125" s="34" t="s">
        <v>81</v>
      </c>
      <c r="D125" s="52" t="s">
        <v>82</v>
      </c>
      <c r="E125" s="37">
        <v>6</v>
      </c>
      <c r="F125" s="39">
        <v>6</v>
      </c>
      <c r="G125" s="73">
        <v>3</v>
      </c>
      <c r="H125" s="37">
        <v>3</v>
      </c>
      <c r="I125" s="37"/>
      <c r="J125" s="37"/>
      <c r="K125" s="33"/>
      <c r="L125" s="33"/>
      <c r="M125" s="33" t="s">
        <v>0</v>
      </c>
    </row>
    <row r="126" spans="1:13" x14ac:dyDescent="0.3">
      <c r="A126" s="61"/>
      <c r="B126" s="34"/>
      <c r="C126" s="35" t="s">
        <v>36</v>
      </c>
      <c r="D126" s="76" t="s">
        <v>37</v>
      </c>
      <c r="E126" s="37">
        <v>4</v>
      </c>
      <c r="F126" s="39">
        <v>4</v>
      </c>
      <c r="G126" s="37">
        <v>2</v>
      </c>
      <c r="H126" s="37">
        <v>2</v>
      </c>
      <c r="I126" s="37"/>
      <c r="J126" s="34"/>
      <c r="K126" s="61"/>
      <c r="L126" s="63" t="s">
        <v>18</v>
      </c>
      <c r="M126" s="61" t="s">
        <v>0</v>
      </c>
    </row>
    <row r="127" spans="1:13" x14ac:dyDescent="0.3">
      <c r="A127" s="61">
        <v>6</v>
      </c>
      <c r="B127" s="34" t="s">
        <v>432</v>
      </c>
      <c r="C127" s="34" t="s">
        <v>81</v>
      </c>
      <c r="D127" s="52" t="s">
        <v>82</v>
      </c>
      <c r="E127" s="37">
        <v>11</v>
      </c>
      <c r="F127" s="39">
        <v>11</v>
      </c>
      <c r="G127" s="37">
        <v>6</v>
      </c>
      <c r="H127" s="37">
        <v>5</v>
      </c>
      <c r="I127" s="37"/>
      <c r="J127" s="34"/>
      <c r="K127" s="61"/>
      <c r="L127" s="63"/>
      <c r="M127" s="61" t="s">
        <v>0</v>
      </c>
    </row>
    <row r="128" spans="1:13" x14ac:dyDescent="0.3">
      <c r="A128" s="61">
        <v>7</v>
      </c>
      <c r="B128" s="34" t="s">
        <v>433</v>
      </c>
      <c r="C128" s="34" t="s">
        <v>151</v>
      </c>
      <c r="D128" s="52" t="s">
        <v>152</v>
      </c>
      <c r="E128" s="37">
        <v>324</v>
      </c>
      <c r="F128" s="39">
        <v>324</v>
      </c>
      <c r="G128" s="37"/>
      <c r="H128" s="37"/>
      <c r="I128" s="37">
        <v>324</v>
      </c>
      <c r="J128" s="34"/>
      <c r="K128" s="33" t="s">
        <v>153</v>
      </c>
      <c r="L128" s="33" t="s">
        <v>8</v>
      </c>
      <c r="M128" s="61"/>
    </row>
    <row r="129" spans="1:13" x14ac:dyDescent="0.3">
      <c r="A129" s="61">
        <v>8</v>
      </c>
      <c r="B129" s="37" t="s">
        <v>434</v>
      </c>
      <c r="C129" s="34" t="s">
        <v>132</v>
      </c>
      <c r="D129" s="64" t="s">
        <v>133</v>
      </c>
      <c r="E129" s="37">
        <v>180</v>
      </c>
      <c r="F129" s="39">
        <v>180</v>
      </c>
      <c r="G129" s="37"/>
      <c r="H129" s="37"/>
      <c r="I129" s="39">
        <v>180</v>
      </c>
      <c r="J129" s="34"/>
      <c r="K129" s="61" t="s">
        <v>46</v>
      </c>
      <c r="L129" s="63" t="s">
        <v>11</v>
      </c>
      <c r="M129" s="61"/>
    </row>
    <row r="130" spans="1:13" x14ac:dyDescent="0.3">
      <c r="A130" s="61"/>
      <c r="B130" s="37"/>
      <c r="C130" s="72" t="s">
        <v>67</v>
      </c>
      <c r="D130" s="38" t="s">
        <v>68</v>
      </c>
      <c r="E130" s="37">
        <v>3</v>
      </c>
      <c r="F130" s="39">
        <v>3</v>
      </c>
      <c r="G130" s="37">
        <v>1</v>
      </c>
      <c r="H130" s="37">
        <v>2</v>
      </c>
      <c r="I130" s="39"/>
      <c r="J130" s="34"/>
      <c r="K130" s="61"/>
      <c r="L130" s="63"/>
      <c r="M130" s="61" t="s">
        <v>0</v>
      </c>
    </row>
    <row r="131" spans="1:13" x14ac:dyDescent="0.3">
      <c r="A131" s="61">
        <v>9</v>
      </c>
      <c r="B131" s="34" t="s">
        <v>518</v>
      </c>
      <c r="C131" s="72" t="s">
        <v>138</v>
      </c>
      <c r="D131" s="38" t="s">
        <v>139</v>
      </c>
      <c r="E131" s="37">
        <v>13</v>
      </c>
      <c r="F131" s="39">
        <v>13</v>
      </c>
      <c r="G131" s="37">
        <v>7</v>
      </c>
      <c r="H131" s="37">
        <v>6</v>
      </c>
      <c r="I131" s="39"/>
      <c r="J131" s="34"/>
      <c r="K131" s="61" t="s">
        <v>7</v>
      </c>
      <c r="L131" s="63" t="s">
        <v>11</v>
      </c>
      <c r="M131" s="61"/>
    </row>
    <row r="132" spans="1:13" x14ac:dyDescent="0.3">
      <c r="A132" s="61"/>
      <c r="B132" s="34"/>
      <c r="C132" s="72" t="s">
        <v>154</v>
      </c>
      <c r="D132" s="38" t="s">
        <v>155</v>
      </c>
      <c r="E132" s="37">
        <v>7</v>
      </c>
      <c r="F132" s="39">
        <v>7</v>
      </c>
      <c r="G132" s="37">
        <v>4</v>
      </c>
      <c r="H132" s="37">
        <v>3</v>
      </c>
      <c r="I132" s="39"/>
      <c r="J132" s="34"/>
      <c r="K132" s="61" t="s">
        <v>7</v>
      </c>
      <c r="L132" s="63"/>
      <c r="M132" s="61"/>
    </row>
    <row r="133" spans="1:13" x14ac:dyDescent="0.3">
      <c r="A133" s="61"/>
      <c r="B133" s="34"/>
      <c r="C133" s="72" t="s">
        <v>156</v>
      </c>
      <c r="D133" s="38" t="s">
        <v>157</v>
      </c>
      <c r="E133" s="37">
        <v>7</v>
      </c>
      <c r="F133" s="39">
        <v>7</v>
      </c>
      <c r="G133" s="37">
        <v>2</v>
      </c>
      <c r="H133" s="37">
        <v>2</v>
      </c>
      <c r="I133" s="39">
        <v>3</v>
      </c>
      <c r="J133" s="34"/>
      <c r="K133" s="61" t="s">
        <v>7</v>
      </c>
      <c r="L133" s="63"/>
      <c r="M133" s="61"/>
    </row>
    <row r="134" spans="1:13" x14ac:dyDescent="0.3">
      <c r="A134" s="61"/>
      <c r="B134" s="34"/>
      <c r="C134" s="72" t="s">
        <v>158</v>
      </c>
      <c r="D134" s="38" t="s">
        <v>159</v>
      </c>
      <c r="E134" s="37">
        <v>10</v>
      </c>
      <c r="F134" s="39">
        <v>10</v>
      </c>
      <c r="G134" s="37">
        <v>5</v>
      </c>
      <c r="H134" s="37">
        <v>3</v>
      </c>
      <c r="I134" s="39">
        <v>2</v>
      </c>
      <c r="J134" s="34"/>
      <c r="K134" s="61"/>
      <c r="L134" s="63" t="s">
        <v>18</v>
      </c>
      <c r="M134" s="61" t="s">
        <v>0</v>
      </c>
    </row>
    <row r="135" spans="1:13" x14ac:dyDescent="0.3">
      <c r="A135" s="61"/>
      <c r="B135" s="34"/>
      <c r="C135" s="72" t="s">
        <v>160</v>
      </c>
      <c r="D135" s="38" t="s">
        <v>161</v>
      </c>
      <c r="E135" s="37">
        <v>3</v>
      </c>
      <c r="F135" s="39">
        <v>3</v>
      </c>
      <c r="G135" s="37">
        <v>1</v>
      </c>
      <c r="H135" s="37">
        <v>2</v>
      </c>
      <c r="I135" s="39"/>
      <c r="J135" s="34"/>
      <c r="K135" s="61"/>
      <c r="L135" s="63"/>
      <c r="M135" s="61" t="s">
        <v>0</v>
      </c>
    </row>
    <row r="136" spans="1:13" ht="15.6" x14ac:dyDescent="0.3">
      <c r="A136" s="61"/>
      <c r="B136" s="34"/>
      <c r="C136" s="34" t="s">
        <v>216</v>
      </c>
      <c r="D136" s="82" t="s">
        <v>215</v>
      </c>
      <c r="E136" s="37">
        <v>2</v>
      </c>
      <c r="F136" s="39">
        <v>2</v>
      </c>
      <c r="G136" s="37">
        <v>1</v>
      </c>
      <c r="H136" s="37">
        <v>1</v>
      </c>
      <c r="I136" s="39"/>
      <c r="J136" s="34"/>
      <c r="K136" s="61"/>
      <c r="L136" s="63" t="s">
        <v>11</v>
      </c>
      <c r="M136" s="61"/>
    </row>
    <row r="137" spans="1:13" ht="15.6" x14ac:dyDescent="0.3">
      <c r="A137" s="61"/>
      <c r="B137" s="34"/>
      <c r="C137" s="34" t="s">
        <v>214</v>
      </c>
      <c r="D137" s="82" t="s">
        <v>213</v>
      </c>
      <c r="E137" s="37">
        <v>2</v>
      </c>
      <c r="F137" s="39">
        <v>2</v>
      </c>
      <c r="G137" s="37">
        <v>1</v>
      </c>
      <c r="H137" s="37">
        <v>1</v>
      </c>
      <c r="I137" s="39"/>
      <c r="J137" s="34"/>
      <c r="K137" s="61"/>
      <c r="L137" s="63" t="s">
        <v>8</v>
      </c>
      <c r="M137" s="61"/>
    </row>
    <row r="138" spans="1:13" x14ac:dyDescent="0.3">
      <c r="A138" s="61"/>
      <c r="B138" s="34"/>
      <c r="C138" s="72" t="s">
        <v>212</v>
      </c>
      <c r="D138" s="52" t="s">
        <v>211</v>
      </c>
      <c r="E138" s="37">
        <v>2</v>
      </c>
      <c r="F138" s="39">
        <v>2</v>
      </c>
      <c r="G138" s="37">
        <v>1</v>
      </c>
      <c r="H138" s="37">
        <v>1</v>
      </c>
      <c r="I138" s="39"/>
      <c r="J138" s="34"/>
      <c r="K138" s="61"/>
      <c r="L138" s="63" t="s">
        <v>11</v>
      </c>
      <c r="M138" s="61"/>
    </row>
    <row r="139" spans="1:13" x14ac:dyDescent="0.3">
      <c r="A139" s="61"/>
      <c r="B139" s="34"/>
      <c r="C139" s="72" t="s">
        <v>210</v>
      </c>
      <c r="D139" s="52" t="s">
        <v>209</v>
      </c>
      <c r="E139" s="37">
        <v>2</v>
      </c>
      <c r="F139" s="39">
        <v>2</v>
      </c>
      <c r="G139" s="37">
        <v>1</v>
      </c>
      <c r="H139" s="37">
        <v>1</v>
      </c>
      <c r="I139" s="39"/>
      <c r="J139" s="34"/>
      <c r="K139" s="61"/>
      <c r="L139" s="63" t="s">
        <v>8</v>
      </c>
      <c r="M139" s="61"/>
    </row>
    <row r="140" spans="1:13" x14ac:dyDescent="0.3">
      <c r="A140" s="61"/>
      <c r="B140" s="34"/>
      <c r="C140" s="72" t="s">
        <v>208</v>
      </c>
      <c r="D140" s="52" t="s">
        <v>207</v>
      </c>
      <c r="E140" s="37">
        <v>2</v>
      </c>
      <c r="F140" s="39">
        <v>2</v>
      </c>
      <c r="G140" s="37">
        <v>1</v>
      </c>
      <c r="H140" s="37">
        <v>1</v>
      </c>
      <c r="I140" s="39"/>
      <c r="J140" s="34"/>
      <c r="K140" s="61"/>
      <c r="L140" s="63" t="s">
        <v>11</v>
      </c>
      <c r="M140" s="61"/>
    </row>
    <row r="141" spans="1:13" x14ac:dyDescent="0.3">
      <c r="A141" s="61"/>
      <c r="B141" s="34"/>
      <c r="C141" s="35" t="s">
        <v>36</v>
      </c>
      <c r="D141" s="36" t="s">
        <v>37</v>
      </c>
      <c r="E141" s="37">
        <v>11</v>
      </c>
      <c r="F141" s="39">
        <v>11</v>
      </c>
      <c r="G141" s="37">
        <v>2</v>
      </c>
      <c r="H141" s="37">
        <v>3</v>
      </c>
      <c r="I141" s="39">
        <v>6</v>
      </c>
      <c r="J141" s="34"/>
      <c r="K141" s="61"/>
      <c r="L141" s="63" t="s">
        <v>8</v>
      </c>
      <c r="M141" s="61"/>
    </row>
    <row r="142" spans="1:13" x14ac:dyDescent="0.3">
      <c r="A142" s="61"/>
      <c r="B142" s="34"/>
      <c r="C142" s="34" t="s">
        <v>93</v>
      </c>
      <c r="D142" s="38" t="s">
        <v>94</v>
      </c>
      <c r="E142" s="37">
        <v>56</v>
      </c>
      <c r="F142" s="39">
        <v>56</v>
      </c>
      <c r="G142" s="37">
        <v>13</v>
      </c>
      <c r="H142" s="37">
        <v>18</v>
      </c>
      <c r="I142" s="39">
        <v>25</v>
      </c>
      <c r="J142" s="34"/>
      <c r="K142" s="61"/>
      <c r="L142" s="63" t="s">
        <v>18</v>
      </c>
      <c r="M142" s="61"/>
    </row>
    <row r="143" spans="1:13" x14ac:dyDescent="0.3">
      <c r="A143" s="61">
        <v>10</v>
      </c>
      <c r="B143" s="34" t="s">
        <v>519</v>
      </c>
      <c r="C143" s="34" t="s">
        <v>125</v>
      </c>
      <c r="D143" s="38" t="s">
        <v>126</v>
      </c>
      <c r="E143" s="37">
        <v>380</v>
      </c>
      <c r="F143" s="39">
        <v>380</v>
      </c>
      <c r="G143" s="37"/>
      <c r="H143" s="37"/>
      <c r="I143" s="39">
        <v>380</v>
      </c>
      <c r="J143" s="34"/>
      <c r="K143" s="61" t="s">
        <v>46</v>
      </c>
      <c r="L143" s="63" t="s">
        <v>8</v>
      </c>
      <c r="M143" s="61"/>
    </row>
    <row r="144" spans="1:13" x14ac:dyDescent="0.3">
      <c r="A144" s="61"/>
      <c r="B144" s="37"/>
      <c r="C144" s="34"/>
      <c r="D144" s="64"/>
      <c r="E144" s="37"/>
      <c r="F144" s="37"/>
      <c r="G144" s="37"/>
      <c r="H144" s="37"/>
      <c r="I144" s="37"/>
      <c r="J144" s="34"/>
      <c r="K144" s="61"/>
      <c r="L144" s="63"/>
      <c r="M144" s="61"/>
    </row>
    <row r="145" spans="1:13" x14ac:dyDescent="0.3">
      <c r="A145" s="48"/>
      <c r="B145" s="28" t="s">
        <v>691</v>
      </c>
      <c r="C145" s="40"/>
      <c r="D145" s="41"/>
      <c r="E145" s="32">
        <v>1289</v>
      </c>
      <c r="F145" s="32">
        <v>1289</v>
      </c>
      <c r="G145" s="32">
        <v>88</v>
      </c>
      <c r="H145" s="32">
        <v>108</v>
      </c>
      <c r="I145" s="32">
        <v>1093</v>
      </c>
      <c r="J145" s="32">
        <v>0</v>
      </c>
      <c r="K145" s="48"/>
      <c r="L145" s="48"/>
      <c r="M145" s="48"/>
    </row>
    <row r="146" spans="1:13" x14ac:dyDescent="0.3">
      <c r="A146" s="24"/>
      <c r="B146" s="75" t="s">
        <v>475</v>
      </c>
      <c r="C146" s="24"/>
      <c r="D146" s="25"/>
      <c r="E146" s="24"/>
      <c r="F146" s="26"/>
      <c r="G146" s="27"/>
      <c r="H146" s="26"/>
      <c r="I146" s="26"/>
      <c r="J146" s="24"/>
      <c r="K146" s="24"/>
      <c r="L146" s="24"/>
      <c r="M146" s="24"/>
    </row>
    <row r="147" spans="1:13" x14ac:dyDescent="0.3">
      <c r="A147" s="61">
        <v>1</v>
      </c>
      <c r="B147" s="34" t="s">
        <v>521</v>
      </c>
      <c r="C147" s="72" t="s">
        <v>162</v>
      </c>
      <c r="D147" s="52" t="s">
        <v>163</v>
      </c>
      <c r="E147" s="34">
        <v>5</v>
      </c>
      <c r="F147" s="50">
        <v>5</v>
      </c>
      <c r="G147" s="72">
        <v>2</v>
      </c>
      <c r="H147" s="50">
        <v>3</v>
      </c>
      <c r="I147" s="50"/>
      <c r="J147" s="34"/>
      <c r="K147" s="61" t="s">
        <v>164</v>
      </c>
      <c r="L147" s="61" t="s">
        <v>8</v>
      </c>
      <c r="M147" s="61"/>
    </row>
    <row r="148" spans="1:13" x14ac:dyDescent="0.3">
      <c r="A148" s="61"/>
      <c r="B148" s="34"/>
      <c r="C148" s="72" t="s">
        <v>165</v>
      </c>
      <c r="D148" s="52" t="s">
        <v>166</v>
      </c>
      <c r="E148" s="34">
        <v>2</v>
      </c>
      <c r="F148" s="50">
        <v>2</v>
      </c>
      <c r="G148" s="72">
        <v>1</v>
      </c>
      <c r="H148" s="50">
        <v>1</v>
      </c>
      <c r="I148" s="50"/>
      <c r="J148" s="34"/>
      <c r="K148" s="61" t="s">
        <v>164</v>
      </c>
      <c r="L148" s="61" t="s">
        <v>8</v>
      </c>
      <c r="M148" s="61"/>
    </row>
    <row r="149" spans="1:13" x14ac:dyDescent="0.3">
      <c r="A149" s="61"/>
      <c r="B149" s="34"/>
      <c r="C149" s="72" t="s">
        <v>167</v>
      </c>
      <c r="D149" s="52" t="s">
        <v>22</v>
      </c>
      <c r="E149" s="34">
        <v>1</v>
      </c>
      <c r="F149" s="50">
        <v>1</v>
      </c>
      <c r="G149" s="72">
        <v>1</v>
      </c>
      <c r="H149" s="50">
        <v>0</v>
      </c>
      <c r="I149" s="50"/>
      <c r="J149" s="34"/>
      <c r="K149" s="61" t="s">
        <v>164</v>
      </c>
      <c r="L149" s="61" t="s">
        <v>8</v>
      </c>
      <c r="M149" s="61"/>
    </row>
    <row r="150" spans="1:13" x14ac:dyDescent="0.3">
      <c r="A150" s="61"/>
      <c r="B150" s="34"/>
      <c r="C150" s="72" t="s">
        <v>23</v>
      </c>
      <c r="D150" s="52" t="s">
        <v>24</v>
      </c>
      <c r="E150" s="34">
        <v>24</v>
      </c>
      <c r="F150" s="50">
        <v>24</v>
      </c>
      <c r="G150" s="72">
        <v>5</v>
      </c>
      <c r="H150" s="50">
        <v>19</v>
      </c>
      <c r="I150" s="50"/>
      <c r="J150" s="34"/>
      <c r="K150" s="61" t="s">
        <v>164</v>
      </c>
      <c r="L150" s="61" t="s">
        <v>8</v>
      </c>
      <c r="M150" s="61"/>
    </row>
    <row r="151" spans="1:13" x14ac:dyDescent="0.3">
      <c r="A151" s="61"/>
      <c r="B151" s="34"/>
      <c r="C151" s="72" t="s">
        <v>168</v>
      </c>
      <c r="D151" s="38" t="s">
        <v>169</v>
      </c>
      <c r="E151" s="34">
        <v>1</v>
      </c>
      <c r="F151" s="50">
        <v>1</v>
      </c>
      <c r="G151" s="72"/>
      <c r="H151" s="50"/>
      <c r="I151" s="50">
        <v>1</v>
      </c>
      <c r="J151" s="34"/>
      <c r="K151" s="61"/>
      <c r="L151" s="61"/>
      <c r="M151" s="61" t="s">
        <v>0</v>
      </c>
    </row>
    <row r="152" spans="1:13" x14ac:dyDescent="0.3">
      <c r="A152" s="61"/>
      <c r="B152" s="34"/>
      <c r="C152" s="72" t="s">
        <v>170</v>
      </c>
      <c r="D152" s="52" t="s">
        <v>171</v>
      </c>
      <c r="E152" s="34">
        <v>1</v>
      </c>
      <c r="F152" s="50">
        <v>1</v>
      </c>
      <c r="G152" s="72"/>
      <c r="H152" s="50"/>
      <c r="I152" s="50">
        <v>1</v>
      </c>
      <c r="J152" s="34"/>
      <c r="K152" s="61"/>
      <c r="L152" s="61" t="s">
        <v>11</v>
      </c>
      <c r="M152" s="61"/>
    </row>
    <row r="153" spans="1:13" x14ac:dyDescent="0.3">
      <c r="A153" s="61"/>
      <c r="B153" s="34"/>
      <c r="C153" s="72" t="s">
        <v>125</v>
      </c>
      <c r="D153" s="52" t="s">
        <v>126</v>
      </c>
      <c r="E153" s="34">
        <v>2</v>
      </c>
      <c r="F153" s="50">
        <v>2</v>
      </c>
      <c r="G153" s="72"/>
      <c r="H153" s="50"/>
      <c r="I153" s="50">
        <v>2</v>
      </c>
      <c r="J153" s="34"/>
      <c r="K153" s="61" t="s">
        <v>46</v>
      </c>
      <c r="L153" s="63" t="s">
        <v>8</v>
      </c>
      <c r="M153" s="61"/>
    </row>
    <row r="154" spans="1:13" ht="15.6" x14ac:dyDescent="0.35">
      <c r="A154" s="28"/>
      <c r="B154" s="28" t="s">
        <v>692</v>
      </c>
      <c r="C154" s="29"/>
      <c r="D154" s="30"/>
      <c r="E154" s="31">
        <v>36</v>
      </c>
      <c r="F154" s="32">
        <v>36</v>
      </c>
      <c r="G154" s="31">
        <v>9</v>
      </c>
      <c r="H154" s="32">
        <v>23</v>
      </c>
      <c r="I154" s="32">
        <v>4</v>
      </c>
      <c r="J154" s="31">
        <v>0</v>
      </c>
      <c r="K154" s="28"/>
      <c r="L154" s="28"/>
      <c r="M154" s="28"/>
    </row>
    <row r="155" spans="1:13" x14ac:dyDescent="0.3">
      <c r="A155" s="61">
        <v>2</v>
      </c>
      <c r="B155" s="34" t="s">
        <v>522</v>
      </c>
      <c r="C155" s="62" t="s">
        <v>23</v>
      </c>
      <c r="D155" s="64" t="s">
        <v>24</v>
      </c>
      <c r="E155" s="34">
        <v>8</v>
      </c>
      <c r="F155" s="50">
        <v>8</v>
      </c>
      <c r="G155" s="61">
        <v>6</v>
      </c>
      <c r="H155" s="50">
        <v>2</v>
      </c>
      <c r="I155" s="50"/>
      <c r="J155" s="34"/>
      <c r="K155" s="61" t="s">
        <v>164</v>
      </c>
      <c r="L155" s="61" t="s">
        <v>8</v>
      </c>
      <c r="M155" s="61"/>
    </row>
    <row r="156" spans="1:13" x14ac:dyDescent="0.3">
      <c r="A156" s="61">
        <v>3</v>
      </c>
      <c r="B156" s="34" t="s">
        <v>523</v>
      </c>
      <c r="C156" s="62" t="s">
        <v>23</v>
      </c>
      <c r="D156" s="64" t="s">
        <v>24</v>
      </c>
      <c r="E156" s="34">
        <v>3</v>
      </c>
      <c r="F156" s="50">
        <v>3</v>
      </c>
      <c r="G156" s="61">
        <v>2</v>
      </c>
      <c r="H156" s="50">
        <v>1</v>
      </c>
      <c r="I156" s="50"/>
      <c r="J156" s="34"/>
      <c r="K156" s="61" t="s">
        <v>164</v>
      </c>
      <c r="L156" s="61" t="s">
        <v>8</v>
      </c>
      <c r="M156" s="61"/>
    </row>
    <row r="157" spans="1:13" x14ac:dyDescent="0.3">
      <c r="A157" s="61">
        <v>4</v>
      </c>
      <c r="B157" s="34" t="s">
        <v>524</v>
      </c>
      <c r="C157" s="62" t="s">
        <v>23</v>
      </c>
      <c r="D157" s="64" t="s">
        <v>24</v>
      </c>
      <c r="E157" s="34">
        <v>1</v>
      </c>
      <c r="F157" s="50">
        <v>1</v>
      </c>
      <c r="G157" s="61"/>
      <c r="H157" s="50">
        <v>1</v>
      </c>
      <c r="I157" s="50"/>
      <c r="J157" s="34"/>
      <c r="K157" s="61" t="s">
        <v>164</v>
      </c>
      <c r="L157" s="61" t="s">
        <v>8</v>
      </c>
      <c r="M157" s="61"/>
    </row>
    <row r="158" spans="1:13" x14ac:dyDescent="0.3">
      <c r="A158" s="61">
        <v>5</v>
      </c>
      <c r="B158" s="34" t="s">
        <v>525</v>
      </c>
      <c r="C158" s="62" t="s">
        <v>23</v>
      </c>
      <c r="D158" s="64" t="s">
        <v>24</v>
      </c>
      <c r="E158" s="34">
        <v>2</v>
      </c>
      <c r="F158" s="50">
        <v>2</v>
      </c>
      <c r="G158" s="61">
        <v>1</v>
      </c>
      <c r="H158" s="50">
        <v>1</v>
      </c>
      <c r="I158" s="50"/>
      <c r="J158" s="34"/>
      <c r="K158" s="61" t="s">
        <v>164</v>
      </c>
      <c r="L158" s="61" t="s">
        <v>8</v>
      </c>
      <c r="M158" s="61"/>
    </row>
    <row r="159" spans="1:13" x14ac:dyDescent="0.3">
      <c r="A159" s="61"/>
      <c r="B159" s="34"/>
      <c r="C159" s="72" t="s">
        <v>125</v>
      </c>
      <c r="D159" s="52" t="s">
        <v>126</v>
      </c>
      <c r="E159" s="34">
        <v>249</v>
      </c>
      <c r="F159" s="50">
        <v>249</v>
      </c>
      <c r="G159" s="34"/>
      <c r="H159" s="50"/>
      <c r="I159" s="50">
        <v>249</v>
      </c>
      <c r="J159" s="34"/>
      <c r="K159" s="61" t="s">
        <v>46</v>
      </c>
      <c r="L159" s="63" t="s">
        <v>8</v>
      </c>
      <c r="M159" s="61"/>
    </row>
    <row r="160" spans="1:13" x14ac:dyDescent="0.3">
      <c r="A160" s="61"/>
      <c r="B160" s="34"/>
      <c r="C160" s="72" t="s">
        <v>172</v>
      </c>
      <c r="D160" s="36" t="s">
        <v>135</v>
      </c>
      <c r="E160" s="34">
        <v>29</v>
      </c>
      <c r="F160" s="50">
        <v>29</v>
      </c>
      <c r="G160" s="34"/>
      <c r="H160" s="50"/>
      <c r="I160" s="50">
        <v>29</v>
      </c>
      <c r="J160" s="34"/>
      <c r="K160" s="61" t="s">
        <v>46</v>
      </c>
      <c r="L160" s="63" t="s">
        <v>11</v>
      </c>
      <c r="M160" s="61"/>
    </row>
    <row r="161" spans="1:13" x14ac:dyDescent="0.3">
      <c r="A161" s="61"/>
      <c r="B161" s="34"/>
      <c r="C161" s="35" t="s">
        <v>36</v>
      </c>
      <c r="D161" s="76" t="s">
        <v>37</v>
      </c>
      <c r="E161" s="37">
        <v>53</v>
      </c>
      <c r="F161" s="39">
        <v>53</v>
      </c>
      <c r="G161" s="37">
        <v>23</v>
      </c>
      <c r="H161" s="37">
        <v>30</v>
      </c>
      <c r="I161" s="37"/>
      <c r="J161" s="34"/>
      <c r="K161" s="61"/>
      <c r="L161" s="63" t="s">
        <v>18</v>
      </c>
      <c r="M161" s="61" t="s">
        <v>0</v>
      </c>
    </row>
    <row r="162" spans="1:13" x14ac:dyDescent="0.3">
      <c r="A162" s="61">
        <v>6</v>
      </c>
      <c r="B162" s="34" t="s">
        <v>526</v>
      </c>
      <c r="C162" s="62" t="s">
        <v>23</v>
      </c>
      <c r="D162" s="64" t="s">
        <v>24</v>
      </c>
      <c r="E162" s="34">
        <v>10</v>
      </c>
      <c r="F162" s="50">
        <v>10</v>
      </c>
      <c r="G162" s="61">
        <v>8</v>
      </c>
      <c r="H162" s="50">
        <v>2</v>
      </c>
      <c r="I162" s="50"/>
      <c r="J162" s="34"/>
      <c r="K162" s="61" t="s">
        <v>164</v>
      </c>
      <c r="L162" s="61" t="s">
        <v>8</v>
      </c>
      <c r="M162" s="61"/>
    </row>
    <row r="163" spans="1:13" x14ac:dyDescent="0.3">
      <c r="A163" s="61">
        <v>7</v>
      </c>
      <c r="B163" s="34" t="s">
        <v>527</v>
      </c>
      <c r="C163" s="62" t="s">
        <v>23</v>
      </c>
      <c r="D163" s="64" t="s">
        <v>24</v>
      </c>
      <c r="E163" s="34">
        <v>9</v>
      </c>
      <c r="F163" s="50">
        <v>9</v>
      </c>
      <c r="G163" s="61">
        <v>6</v>
      </c>
      <c r="H163" s="50">
        <v>3</v>
      </c>
      <c r="I163" s="50"/>
      <c r="J163" s="34"/>
      <c r="K163" s="61" t="s">
        <v>164</v>
      </c>
      <c r="L163" s="61" t="s">
        <v>8</v>
      </c>
      <c r="M163" s="61"/>
    </row>
    <row r="164" spans="1:13" x14ac:dyDescent="0.3">
      <c r="A164" s="61">
        <v>8</v>
      </c>
      <c r="B164" s="34" t="s">
        <v>529</v>
      </c>
      <c r="C164" s="72" t="s">
        <v>81</v>
      </c>
      <c r="D164" s="52" t="s">
        <v>82</v>
      </c>
      <c r="E164" s="37">
        <v>395</v>
      </c>
      <c r="F164" s="39">
        <v>395</v>
      </c>
      <c r="G164" s="73">
        <v>198</v>
      </c>
      <c r="H164" s="37">
        <v>197</v>
      </c>
      <c r="I164" s="37"/>
      <c r="J164" s="34"/>
      <c r="K164" s="61"/>
      <c r="L164" s="61"/>
      <c r="M164" s="61" t="s">
        <v>0</v>
      </c>
    </row>
    <row r="165" spans="1:13" x14ac:dyDescent="0.3">
      <c r="A165" s="61">
        <v>9</v>
      </c>
      <c r="B165" s="34" t="s">
        <v>531</v>
      </c>
      <c r="C165" s="34" t="s">
        <v>81</v>
      </c>
      <c r="D165" s="52" t="s">
        <v>82</v>
      </c>
      <c r="E165" s="34">
        <v>110</v>
      </c>
      <c r="F165" s="50">
        <v>110</v>
      </c>
      <c r="G165" s="34">
        <v>55</v>
      </c>
      <c r="H165" s="34">
        <v>55</v>
      </c>
      <c r="I165" s="50"/>
      <c r="J165" s="34"/>
      <c r="K165" s="61"/>
      <c r="L165" s="61"/>
      <c r="M165" s="61" t="s">
        <v>0</v>
      </c>
    </row>
    <row r="166" spans="1:13" x14ac:dyDescent="0.3">
      <c r="A166" s="61">
        <v>10</v>
      </c>
      <c r="B166" s="37" t="s">
        <v>538</v>
      </c>
      <c r="C166" s="34" t="s">
        <v>143</v>
      </c>
      <c r="D166" s="52" t="s">
        <v>144</v>
      </c>
      <c r="E166" s="37">
        <v>12</v>
      </c>
      <c r="F166" s="39">
        <v>12</v>
      </c>
      <c r="G166" s="37">
        <v>4</v>
      </c>
      <c r="H166" s="37">
        <v>8</v>
      </c>
      <c r="I166" s="37"/>
      <c r="J166" s="34"/>
      <c r="K166" s="61"/>
      <c r="L166" s="63"/>
      <c r="M166" s="61" t="s">
        <v>0</v>
      </c>
    </row>
    <row r="167" spans="1:13" x14ac:dyDescent="0.3">
      <c r="A167" s="61"/>
      <c r="B167" s="37"/>
      <c r="C167" s="34"/>
      <c r="D167" s="52"/>
      <c r="E167" s="37"/>
      <c r="F167" s="33"/>
      <c r="G167" s="37"/>
      <c r="H167" s="37"/>
      <c r="I167" s="37"/>
      <c r="J167" s="34"/>
      <c r="K167" s="61"/>
      <c r="L167" s="63"/>
      <c r="M167" s="61"/>
    </row>
    <row r="168" spans="1:13" x14ac:dyDescent="0.3">
      <c r="A168" s="48"/>
      <c r="B168" s="28" t="s">
        <v>693</v>
      </c>
      <c r="C168" s="40"/>
      <c r="D168" s="41"/>
      <c r="E168" s="32">
        <v>881</v>
      </c>
      <c r="F168" s="32">
        <v>881</v>
      </c>
      <c r="G168" s="32">
        <v>303</v>
      </c>
      <c r="H168" s="32">
        <v>300</v>
      </c>
      <c r="I168" s="32">
        <v>278</v>
      </c>
      <c r="J168" s="32">
        <v>0</v>
      </c>
      <c r="K168" s="48"/>
      <c r="L168" s="48"/>
      <c r="M168" s="48"/>
    </row>
    <row r="169" spans="1:13" x14ac:dyDescent="0.3">
      <c r="A169" s="46"/>
      <c r="B169" s="42" t="s">
        <v>701</v>
      </c>
      <c r="C169" s="43"/>
      <c r="D169" s="44"/>
      <c r="E169" s="45">
        <v>917</v>
      </c>
      <c r="F169" s="45">
        <v>917</v>
      </c>
      <c r="G169" s="45">
        <v>312</v>
      </c>
      <c r="H169" s="45">
        <v>323</v>
      </c>
      <c r="I169" s="45">
        <v>282</v>
      </c>
      <c r="J169" s="45">
        <v>0</v>
      </c>
      <c r="K169" s="46"/>
      <c r="L169" s="46"/>
      <c r="M169" s="46"/>
    </row>
    <row r="170" spans="1:13" x14ac:dyDescent="0.3">
      <c r="A170" s="24"/>
      <c r="B170" s="75" t="s">
        <v>483</v>
      </c>
      <c r="C170" s="24"/>
      <c r="D170" s="25"/>
      <c r="E170" s="47"/>
      <c r="F170" s="26"/>
      <c r="G170" s="26"/>
      <c r="H170" s="26"/>
      <c r="I170" s="26"/>
      <c r="J170" s="24"/>
      <c r="K170" s="24"/>
      <c r="L170" s="24"/>
      <c r="M170" s="24"/>
    </row>
    <row r="171" spans="1:13" x14ac:dyDescent="0.3">
      <c r="A171" s="61">
        <v>1</v>
      </c>
      <c r="B171" s="34" t="s">
        <v>540</v>
      </c>
      <c r="C171" s="72" t="s">
        <v>162</v>
      </c>
      <c r="D171" s="52" t="s">
        <v>163</v>
      </c>
      <c r="E171" s="34">
        <v>14</v>
      </c>
      <c r="F171" s="50">
        <v>14</v>
      </c>
      <c r="G171" s="72">
        <v>7</v>
      </c>
      <c r="H171" s="50">
        <v>7</v>
      </c>
      <c r="I171" s="50"/>
      <c r="J171" s="34"/>
      <c r="K171" s="61" t="s">
        <v>7</v>
      </c>
      <c r="L171" s="61" t="s">
        <v>8</v>
      </c>
      <c r="M171" s="61"/>
    </row>
    <row r="172" spans="1:13" x14ac:dyDescent="0.3">
      <c r="A172" s="61"/>
      <c r="B172" s="34"/>
      <c r="C172" s="72" t="s">
        <v>165</v>
      </c>
      <c r="D172" s="52" t="s">
        <v>166</v>
      </c>
      <c r="E172" s="34">
        <v>7</v>
      </c>
      <c r="F172" s="50">
        <v>7</v>
      </c>
      <c r="G172" s="72">
        <v>5</v>
      </c>
      <c r="H172" s="50">
        <v>2</v>
      </c>
      <c r="I172" s="50"/>
      <c r="J172" s="34"/>
      <c r="K172" s="61" t="s">
        <v>7</v>
      </c>
      <c r="L172" s="61" t="s">
        <v>8</v>
      </c>
      <c r="M172" s="61"/>
    </row>
    <row r="173" spans="1:13" x14ac:dyDescent="0.3">
      <c r="A173" s="61"/>
      <c r="B173" s="34"/>
      <c r="C173" s="62" t="s">
        <v>23</v>
      </c>
      <c r="D173" s="64" t="s">
        <v>24</v>
      </c>
      <c r="E173" s="34">
        <v>5</v>
      </c>
      <c r="F173" s="50">
        <v>5</v>
      </c>
      <c r="G173" s="72">
        <v>3</v>
      </c>
      <c r="H173" s="50">
        <v>2</v>
      </c>
      <c r="I173" s="50"/>
      <c r="J173" s="34"/>
      <c r="K173" s="61" t="s">
        <v>164</v>
      </c>
      <c r="L173" s="61" t="s">
        <v>8</v>
      </c>
      <c r="M173" s="61"/>
    </row>
    <row r="174" spans="1:13" x14ac:dyDescent="0.3">
      <c r="A174" s="61"/>
      <c r="B174" s="34"/>
      <c r="C174" s="72" t="s">
        <v>40</v>
      </c>
      <c r="D174" s="52" t="s">
        <v>41</v>
      </c>
      <c r="E174" s="34">
        <v>2</v>
      </c>
      <c r="F174" s="50">
        <v>2</v>
      </c>
      <c r="G174" s="72">
        <v>1</v>
      </c>
      <c r="H174" s="50">
        <v>1</v>
      </c>
      <c r="I174" s="50"/>
      <c r="J174" s="34"/>
      <c r="K174" s="61" t="s">
        <v>7</v>
      </c>
      <c r="L174" s="63" t="s">
        <v>8</v>
      </c>
      <c r="M174" s="61"/>
    </row>
    <row r="175" spans="1:13" x14ac:dyDescent="0.3">
      <c r="A175" s="61"/>
      <c r="B175" s="34"/>
      <c r="C175" s="72" t="s">
        <v>125</v>
      </c>
      <c r="D175" s="52" t="s">
        <v>126</v>
      </c>
      <c r="E175" s="34">
        <v>770</v>
      </c>
      <c r="F175" s="50">
        <v>770</v>
      </c>
      <c r="G175" s="72"/>
      <c r="H175" s="50"/>
      <c r="I175" s="50">
        <v>770</v>
      </c>
      <c r="J175" s="34"/>
      <c r="K175" s="61" t="s">
        <v>46</v>
      </c>
      <c r="L175" s="63" t="s">
        <v>8</v>
      </c>
      <c r="M175" s="61"/>
    </row>
    <row r="176" spans="1:13" x14ac:dyDescent="0.3">
      <c r="A176" s="48"/>
      <c r="B176" s="28" t="s">
        <v>694</v>
      </c>
      <c r="C176" s="31"/>
      <c r="D176" s="49"/>
      <c r="E176" s="31">
        <v>798</v>
      </c>
      <c r="F176" s="32">
        <v>798</v>
      </c>
      <c r="G176" s="31">
        <v>16</v>
      </c>
      <c r="H176" s="32">
        <v>12</v>
      </c>
      <c r="I176" s="32">
        <v>770</v>
      </c>
      <c r="J176" s="31">
        <v>0</v>
      </c>
      <c r="K176" s="28"/>
      <c r="L176" s="28"/>
      <c r="M176" s="28"/>
    </row>
    <row r="177" spans="1:13" x14ac:dyDescent="0.3">
      <c r="A177" s="61">
        <v>2</v>
      </c>
      <c r="B177" s="34" t="s">
        <v>542</v>
      </c>
      <c r="C177" s="62" t="s">
        <v>23</v>
      </c>
      <c r="D177" s="64" t="s">
        <v>24</v>
      </c>
      <c r="E177" s="50">
        <v>2</v>
      </c>
      <c r="F177" s="50">
        <v>2</v>
      </c>
      <c r="G177" s="50">
        <v>1</v>
      </c>
      <c r="H177" s="50">
        <v>1</v>
      </c>
      <c r="I177" s="50"/>
      <c r="J177" s="34"/>
      <c r="K177" s="61" t="s">
        <v>164</v>
      </c>
      <c r="L177" s="61" t="s">
        <v>8</v>
      </c>
      <c r="M177" s="61"/>
    </row>
    <row r="178" spans="1:13" x14ac:dyDescent="0.3">
      <c r="A178" s="61">
        <v>3</v>
      </c>
      <c r="B178" s="34" t="s">
        <v>545</v>
      </c>
      <c r="C178" s="34" t="s">
        <v>81</v>
      </c>
      <c r="D178" s="52" t="s">
        <v>82</v>
      </c>
      <c r="E178" s="37">
        <v>60</v>
      </c>
      <c r="F178" s="39">
        <v>60</v>
      </c>
      <c r="G178" s="73">
        <v>25</v>
      </c>
      <c r="H178" s="37">
        <v>35</v>
      </c>
      <c r="I178" s="37"/>
      <c r="J178" s="37"/>
      <c r="K178" s="33"/>
      <c r="L178" s="33"/>
      <c r="M178" s="33" t="s">
        <v>0</v>
      </c>
    </row>
    <row r="179" spans="1:13" x14ac:dyDescent="0.3">
      <c r="A179" s="61">
        <v>4</v>
      </c>
      <c r="B179" s="34" t="s">
        <v>546</v>
      </c>
      <c r="C179" s="34" t="s">
        <v>143</v>
      </c>
      <c r="D179" s="52" t="s">
        <v>144</v>
      </c>
      <c r="E179" s="37">
        <v>5</v>
      </c>
      <c r="F179" s="39">
        <v>5</v>
      </c>
      <c r="G179" s="37">
        <v>2</v>
      </c>
      <c r="H179" s="37">
        <v>3</v>
      </c>
      <c r="I179" s="37"/>
      <c r="J179" s="34"/>
      <c r="K179" s="61"/>
      <c r="L179" s="63"/>
      <c r="M179" s="61" t="s">
        <v>0</v>
      </c>
    </row>
    <row r="180" spans="1:13" x14ac:dyDescent="0.3">
      <c r="A180" s="61">
        <v>5</v>
      </c>
      <c r="B180" s="37" t="s">
        <v>547</v>
      </c>
      <c r="C180" s="34" t="s">
        <v>81</v>
      </c>
      <c r="D180" s="52" t="s">
        <v>82</v>
      </c>
      <c r="E180" s="37">
        <v>15</v>
      </c>
      <c r="F180" s="39">
        <v>15</v>
      </c>
      <c r="G180" s="37">
        <v>2</v>
      </c>
      <c r="H180" s="37">
        <v>13</v>
      </c>
      <c r="I180" s="37"/>
      <c r="J180" s="34"/>
      <c r="K180" s="61"/>
      <c r="L180" s="63"/>
      <c r="M180" s="61" t="s">
        <v>0</v>
      </c>
    </row>
    <row r="181" spans="1:13" x14ac:dyDescent="0.3">
      <c r="A181" s="61"/>
      <c r="B181" s="34"/>
      <c r="C181" s="35" t="s">
        <v>36</v>
      </c>
      <c r="D181" s="76" t="s">
        <v>37</v>
      </c>
      <c r="E181" s="34">
        <v>11</v>
      </c>
      <c r="F181" s="50">
        <v>11</v>
      </c>
      <c r="G181" s="72">
        <v>4</v>
      </c>
      <c r="H181" s="50">
        <v>7</v>
      </c>
      <c r="I181" s="50"/>
      <c r="J181" s="34"/>
      <c r="K181" s="61"/>
      <c r="L181" s="61" t="s">
        <v>18</v>
      </c>
      <c r="M181" s="61" t="s">
        <v>0</v>
      </c>
    </row>
    <row r="182" spans="1:13" ht="15" x14ac:dyDescent="0.3">
      <c r="A182" s="33">
        <v>6</v>
      </c>
      <c r="B182" s="34" t="s">
        <v>648</v>
      </c>
      <c r="C182" s="34" t="s">
        <v>93</v>
      </c>
      <c r="D182" s="38" t="s">
        <v>94</v>
      </c>
      <c r="E182" s="37">
        <v>2</v>
      </c>
      <c r="F182" s="39">
        <v>2</v>
      </c>
      <c r="G182" s="34">
        <v>1</v>
      </c>
      <c r="H182" s="37">
        <v>1</v>
      </c>
      <c r="I182" s="39"/>
      <c r="J182" s="37"/>
      <c r="K182" s="51"/>
      <c r="L182" s="61" t="s">
        <v>18</v>
      </c>
      <c r="M182" s="51"/>
    </row>
    <row r="183" spans="1:13" x14ac:dyDescent="0.3">
      <c r="A183" s="61"/>
      <c r="B183" s="34"/>
      <c r="C183" s="34"/>
      <c r="D183" s="52"/>
      <c r="E183" s="34"/>
      <c r="F183" s="50"/>
      <c r="G183" s="72"/>
      <c r="H183" s="50"/>
      <c r="I183" s="50"/>
      <c r="J183" s="34"/>
      <c r="K183" s="61"/>
      <c r="L183" s="61"/>
      <c r="M183" s="61"/>
    </row>
    <row r="184" spans="1:13" x14ac:dyDescent="0.3">
      <c r="A184" s="48"/>
      <c r="B184" s="28" t="s">
        <v>695</v>
      </c>
      <c r="C184" s="40"/>
      <c r="D184" s="41"/>
      <c r="E184" s="32">
        <v>95</v>
      </c>
      <c r="F184" s="32">
        <v>95</v>
      </c>
      <c r="G184" s="32">
        <v>35</v>
      </c>
      <c r="H184" s="32">
        <v>60</v>
      </c>
      <c r="I184" s="32">
        <v>0</v>
      </c>
      <c r="J184" s="40">
        <v>0</v>
      </c>
      <c r="K184" s="48"/>
      <c r="L184" s="48"/>
      <c r="M184" s="48"/>
    </row>
    <row r="185" spans="1:13" x14ac:dyDescent="0.3">
      <c r="A185" s="48"/>
      <c r="B185" s="28" t="s">
        <v>702</v>
      </c>
      <c r="C185" s="40"/>
      <c r="D185" s="41"/>
      <c r="E185" s="32">
        <v>893</v>
      </c>
      <c r="F185" s="32">
        <v>893</v>
      </c>
      <c r="G185" s="32">
        <v>51</v>
      </c>
      <c r="H185" s="32">
        <v>72</v>
      </c>
      <c r="I185" s="32">
        <v>770</v>
      </c>
      <c r="J185" s="32">
        <v>0</v>
      </c>
      <c r="K185" s="48"/>
      <c r="L185" s="48"/>
      <c r="M185" s="48"/>
    </row>
    <row r="186" spans="1:13" x14ac:dyDescent="0.3">
      <c r="A186" s="24"/>
      <c r="B186" s="75" t="s">
        <v>539</v>
      </c>
      <c r="C186" s="24"/>
      <c r="D186" s="25"/>
      <c r="E186" s="47"/>
      <c r="F186" s="26"/>
      <c r="G186" s="26"/>
      <c r="H186" s="26"/>
      <c r="I186" s="26"/>
      <c r="J186" s="47"/>
      <c r="K186" s="24"/>
      <c r="L186" s="24"/>
      <c r="M186" s="24"/>
    </row>
    <row r="187" spans="1:13" x14ac:dyDescent="0.3">
      <c r="A187" s="77">
        <v>1</v>
      </c>
      <c r="B187" s="34" t="s">
        <v>548</v>
      </c>
      <c r="C187" s="73" t="s">
        <v>23</v>
      </c>
      <c r="D187" s="66" t="s">
        <v>24</v>
      </c>
      <c r="E187" s="50">
        <v>3</v>
      </c>
      <c r="F187" s="50">
        <v>3</v>
      </c>
      <c r="G187" s="50">
        <v>1</v>
      </c>
      <c r="H187" s="50">
        <v>2</v>
      </c>
      <c r="I187" s="50"/>
      <c r="J187" s="50"/>
      <c r="K187" s="33" t="s">
        <v>164</v>
      </c>
      <c r="L187" s="33" t="s">
        <v>175</v>
      </c>
      <c r="M187" s="34"/>
    </row>
    <row r="188" spans="1:13" x14ac:dyDescent="0.3">
      <c r="A188" s="61">
        <v>2</v>
      </c>
      <c r="B188" s="34" t="s">
        <v>550</v>
      </c>
      <c r="C188" s="34" t="s">
        <v>81</v>
      </c>
      <c r="D188" s="52" t="s">
        <v>82</v>
      </c>
      <c r="E188" s="34">
        <v>46</v>
      </c>
      <c r="F188" s="50">
        <v>46</v>
      </c>
      <c r="G188" s="72">
        <v>23</v>
      </c>
      <c r="H188" s="34">
        <v>23</v>
      </c>
      <c r="I188" s="50"/>
      <c r="J188" s="50"/>
      <c r="K188" s="61"/>
      <c r="L188" s="61"/>
      <c r="M188" s="61" t="s">
        <v>0</v>
      </c>
    </row>
    <row r="189" spans="1:13" x14ac:dyDescent="0.3">
      <c r="A189" s="61">
        <v>3</v>
      </c>
      <c r="B189" s="34" t="s">
        <v>551</v>
      </c>
      <c r="C189" s="34" t="s">
        <v>81</v>
      </c>
      <c r="D189" s="52" t="s">
        <v>82</v>
      </c>
      <c r="E189" s="34">
        <v>9</v>
      </c>
      <c r="F189" s="50">
        <v>9</v>
      </c>
      <c r="G189" s="72">
        <v>2</v>
      </c>
      <c r="H189" s="34">
        <v>7</v>
      </c>
      <c r="I189" s="34"/>
      <c r="J189" s="50"/>
      <c r="K189" s="61"/>
      <c r="L189" s="61"/>
      <c r="M189" s="61" t="s">
        <v>0</v>
      </c>
    </row>
    <row r="190" spans="1:13" x14ac:dyDescent="0.3">
      <c r="A190" s="61">
        <v>4</v>
      </c>
      <c r="B190" s="34" t="s">
        <v>552</v>
      </c>
      <c r="C190" s="34" t="s">
        <v>81</v>
      </c>
      <c r="D190" s="52" t="s">
        <v>82</v>
      </c>
      <c r="E190" s="37">
        <v>19</v>
      </c>
      <c r="F190" s="39">
        <v>19</v>
      </c>
      <c r="G190" s="73">
        <v>9</v>
      </c>
      <c r="H190" s="39">
        <v>10</v>
      </c>
      <c r="I190" s="50"/>
      <c r="J190" s="50"/>
      <c r="K190" s="61"/>
      <c r="L190" s="61"/>
      <c r="M190" s="61" t="s">
        <v>0</v>
      </c>
    </row>
    <row r="191" spans="1:13" x14ac:dyDescent="0.3">
      <c r="A191" s="61">
        <v>5</v>
      </c>
      <c r="B191" s="37" t="s">
        <v>553</v>
      </c>
      <c r="C191" s="34" t="s">
        <v>151</v>
      </c>
      <c r="D191" s="52" t="s">
        <v>152</v>
      </c>
      <c r="E191" s="37">
        <v>31</v>
      </c>
      <c r="F191" s="39">
        <v>31</v>
      </c>
      <c r="G191" s="73">
        <v>1</v>
      </c>
      <c r="H191" s="39">
        <v>2</v>
      </c>
      <c r="I191" s="39">
        <v>28</v>
      </c>
      <c r="J191" s="37"/>
      <c r="K191" s="33" t="s">
        <v>173</v>
      </c>
      <c r="L191" s="33" t="s">
        <v>8</v>
      </c>
      <c r="M191" s="33"/>
    </row>
    <row r="192" spans="1:13" x14ac:dyDescent="0.3">
      <c r="A192" s="61">
        <v>6</v>
      </c>
      <c r="B192" s="34" t="s">
        <v>554</v>
      </c>
      <c r="C192" s="34" t="s">
        <v>81</v>
      </c>
      <c r="D192" s="52" t="s">
        <v>82</v>
      </c>
      <c r="E192" s="37">
        <v>23</v>
      </c>
      <c r="F192" s="39">
        <v>23</v>
      </c>
      <c r="G192" s="37">
        <v>6</v>
      </c>
      <c r="H192" s="37">
        <v>17</v>
      </c>
      <c r="I192" s="37"/>
      <c r="J192" s="34"/>
      <c r="K192" s="61"/>
      <c r="L192" s="63"/>
      <c r="M192" s="61" t="s">
        <v>0</v>
      </c>
    </row>
    <row r="193" spans="1:13" x14ac:dyDescent="0.3">
      <c r="A193" s="61">
        <v>7</v>
      </c>
      <c r="B193" s="37" t="s">
        <v>555</v>
      </c>
      <c r="C193" s="34" t="s">
        <v>132</v>
      </c>
      <c r="D193" s="66" t="s">
        <v>133</v>
      </c>
      <c r="E193" s="37">
        <v>246</v>
      </c>
      <c r="F193" s="39">
        <v>246</v>
      </c>
      <c r="G193" s="37"/>
      <c r="H193" s="37"/>
      <c r="I193" s="37">
        <v>246</v>
      </c>
      <c r="J193" s="34"/>
      <c r="K193" s="61" t="s">
        <v>46</v>
      </c>
      <c r="L193" s="63" t="s">
        <v>11</v>
      </c>
      <c r="M193" s="61"/>
    </row>
    <row r="194" spans="1:13" x14ac:dyDescent="0.3">
      <c r="A194" s="61"/>
      <c r="B194" s="37"/>
      <c r="C194" s="73" t="s">
        <v>176</v>
      </c>
      <c r="D194" s="68" t="s">
        <v>130</v>
      </c>
      <c r="E194" s="37">
        <v>282</v>
      </c>
      <c r="F194" s="39">
        <v>282</v>
      </c>
      <c r="G194" s="78"/>
      <c r="H194" s="37"/>
      <c r="I194" s="37">
        <v>282</v>
      </c>
      <c r="J194" s="34"/>
      <c r="K194" s="61" t="s">
        <v>46</v>
      </c>
      <c r="L194" s="63" t="s">
        <v>11</v>
      </c>
      <c r="M194" s="61"/>
    </row>
    <row r="195" spans="1:13" x14ac:dyDescent="0.3">
      <c r="A195" s="61"/>
      <c r="B195" s="37"/>
      <c r="C195" s="34" t="s">
        <v>177</v>
      </c>
      <c r="D195" s="64" t="s">
        <v>178</v>
      </c>
      <c r="E195" s="37">
        <v>20</v>
      </c>
      <c r="F195" s="37">
        <v>20</v>
      </c>
      <c r="G195" s="37"/>
      <c r="H195" s="37"/>
      <c r="I195" s="39">
        <v>20</v>
      </c>
      <c r="J195" s="34"/>
      <c r="K195" s="61" t="s">
        <v>46</v>
      </c>
      <c r="L195" s="63" t="s">
        <v>11</v>
      </c>
      <c r="M195" s="61"/>
    </row>
    <row r="196" spans="1:13" x14ac:dyDescent="0.3">
      <c r="A196" s="61"/>
      <c r="B196" s="37"/>
      <c r="C196" s="34" t="s">
        <v>179</v>
      </c>
      <c r="D196" s="64" t="s">
        <v>180</v>
      </c>
      <c r="E196" s="37">
        <v>30</v>
      </c>
      <c r="F196" s="37">
        <v>30</v>
      </c>
      <c r="G196" s="37"/>
      <c r="H196" s="37"/>
      <c r="I196" s="39">
        <v>30</v>
      </c>
      <c r="J196" s="34"/>
      <c r="K196" s="61"/>
      <c r="L196" s="63"/>
      <c r="M196" s="61" t="s">
        <v>0</v>
      </c>
    </row>
    <row r="197" spans="1:13" x14ac:dyDescent="0.3">
      <c r="A197" s="61"/>
      <c r="B197" s="37"/>
      <c r="C197" s="34" t="s">
        <v>181</v>
      </c>
      <c r="D197" s="64" t="s">
        <v>182</v>
      </c>
      <c r="E197" s="37">
        <v>15</v>
      </c>
      <c r="F197" s="37">
        <v>15</v>
      </c>
      <c r="G197" s="37"/>
      <c r="H197" s="37"/>
      <c r="I197" s="39">
        <v>15</v>
      </c>
      <c r="J197" s="34"/>
      <c r="K197" s="61"/>
      <c r="L197" s="63"/>
      <c r="M197" s="61" t="s">
        <v>0</v>
      </c>
    </row>
    <row r="198" spans="1:13" x14ac:dyDescent="0.3">
      <c r="A198" s="61"/>
      <c r="B198" s="37"/>
      <c r="C198" s="34" t="s">
        <v>183</v>
      </c>
      <c r="D198" s="64" t="s">
        <v>184</v>
      </c>
      <c r="E198" s="37">
        <v>80</v>
      </c>
      <c r="F198" s="37">
        <v>80</v>
      </c>
      <c r="G198" s="37"/>
      <c r="H198" s="37"/>
      <c r="I198" s="39">
        <v>80</v>
      </c>
      <c r="J198" s="34"/>
      <c r="K198" s="61"/>
      <c r="L198" s="63"/>
      <c r="M198" s="61" t="s">
        <v>0</v>
      </c>
    </row>
    <row r="199" spans="1:13" x14ac:dyDescent="0.3">
      <c r="A199" s="61"/>
      <c r="B199" s="37"/>
      <c r="C199" s="34" t="s">
        <v>187</v>
      </c>
      <c r="D199" s="76" t="s">
        <v>37</v>
      </c>
      <c r="E199" s="37">
        <v>5</v>
      </c>
      <c r="F199" s="39">
        <v>5</v>
      </c>
      <c r="G199" s="37"/>
      <c r="H199" s="37"/>
      <c r="I199" s="37">
        <v>5</v>
      </c>
      <c r="J199" s="34"/>
      <c r="K199" s="61"/>
      <c r="L199" s="63"/>
      <c r="M199" s="61"/>
    </row>
    <row r="200" spans="1:13" x14ac:dyDescent="0.3">
      <c r="A200" s="61"/>
      <c r="B200" s="37"/>
      <c r="C200" s="34" t="s">
        <v>148</v>
      </c>
      <c r="D200" s="64" t="s">
        <v>124</v>
      </c>
      <c r="E200" s="37">
        <v>2</v>
      </c>
      <c r="F200" s="33">
        <v>2</v>
      </c>
      <c r="G200" s="37">
        <v>1</v>
      </c>
      <c r="H200" s="37">
        <v>1</v>
      </c>
      <c r="I200" s="37"/>
      <c r="J200" s="34"/>
      <c r="K200" s="61"/>
      <c r="L200" s="63"/>
      <c r="M200" s="61"/>
    </row>
    <row r="201" spans="1:13" x14ac:dyDescent="0.3">
      <c r="A201" s="61">
        <v>8</v>
      </c>
      <c r="B201" s="37" t="s">
        <v>556</v>
      </c>
      <c r="C201" s="34" t="s">
        <v>125</v>
      </c>
      <c r="D201" s="38" t="s">
        <v>126</v>
      </c>
      <c r="E201" s="37">
        <v>462</v>
      </c>
      <c r="F201" s="37">
        <v>462</v>
      </c>
      <c r="G201" s="37"/>
      <c r="H201" s="37"/>
      <c r="I201" s="37">
        <v>462</v>
      </c>
      <c r="J201" s="34"/>
      <c r="K201" s="61" t="s">
        <v>46</v>
      </c>
      <c r="L201" s="63" t="s">
        <v>8</v>
      </c>
      <c r="M201" s="61"/>
    </row>
    <row r="202" spans="1:13" x14ac:dyDescent="0.3">
      <c r="A202" s="61">
        <v>9</v>
      </c>
      <c r="B202" s="34" t="s">
        <v>557</v>
      </c>
      <c r="C202" s="34" t="s">
        <v>134</v>
      </c>
      <c r="D202" s="36" t="s">
        <v>135</v>
      </c>
      <c r="E202" s="37">
        <v>440</v>
      </c>
      <c r="F202" s="39">
        <v>440</v>
      </c>
      <c r="G202" s="37"/>
      <c r="H202" s="37"/>
      <c r="I202" s="39">
        <v>440</v>
      </c>
      <c r="J202" s="34"/>
      <c r="K202" s="61" t="s">
        <v>46</v>
      </c>
      <c r="L202" s="63" t="s">
        <v>11</v>
      </c>
      <c r="M202" s="61"/>
    </row>
    <row r="203" spans="1:13" x14ac:dyDescent="0.3">
      <c r="A203" s="61"/>
      <c r="B203" s="37"/>
      <c r="C203" s="34"/>
      <c r="D203" s="38"/>
      <c r="E203" s="37"/>
      <c r="F203" s="37"/>
      <c r="G203" s="37"/>
      <c r="H203" s="37"/>
      <c r="I203" s="37"/>
      <c r="J203" s="34"/>
      <c r="K203" s="61"/>
      <c r="L203" s="63"/>
      <c r="M203" s="61"/>
    </row>
    <row r="204" spans="1:13" x14ac:dyDescent="0.3">
      <c r="A204" s="61">
        <v>10</v>
      </c>
      <c r="B204" s="34" t="s">
        <v>558</v>
      </c>
      <c r="C204" s="35" t="s">
        <v>36</v>
      </c>
      <c r="D204" s="36" t="s">
        <v>37</v>
      </c>
      <c r="E204" s="34">
        <v>19</v>
      </c>
      <c r="F204" s="34">
        <v>19</v>
      </c>
      <c r="G204" s="34">
        <v>6</v>
      </c>
      <c r="H204" s="37">
        <v>13</v>
      </c>
      <c r="I204" s="37"/>
      <c r="J204" s="37"/>
      <c r="K204" s="61"/>
      <c r="L204" s="63" t="s">
        <v>18</v>
      </c>
      <c r="M204" s="61"/>
    </row>
    <row r="205" spans="1:13" x14ac:dyDescent="0.3">
      <c r="A205" s="61">
        <v>11</v>
      </c>
      <c r="B205" s="34" t="s">
        <v>559</v>
      </c>
      <c r="C205" s="34" t="s">
        <v>65</v>
      </c>
      <c r="D205" s="66" t="s">
        <v>66</v>
      </c>
      <c r="E205" s="34">
        <v>2</v>
      </c>
      <c r="F205" s="34">
        <v>2</v>
      </c>
      <c r="G205" s="34">
        <v>1</v>
      </c>
      <c r="H205" s="37">
        <v>1</v>
      </c>
      <c r="I205" s="37"/>
      <c r="J205" s="37"/>
      <c r="K205" s="61"/>
      <c r="L205" s="63"/>
      <c r="M205" s="61" t="s">
        <v>0</v>
      </c>
    </row>
    <row r="206" spans="1:13" ht="15" x14ac:dyDescent="0.3">
      <c r="A206" s="33"/>
      <c r="B206" s="34"/>
      <c r="C206" s="34"/>
      <c r="D206" s="38"/>
      <c r="E206" s="37"/>
      <c r="F206" s="37"/>
      <c r="G206" s="34"/>
      <c r="H206" s="37"/>
      <c r="I206" s="37"/>
      <c r="J206" s="37"/>
      <c r="K206" s="51"/>
      <c r="L206" s="51"/>
      <c r="M206" s="51"/>
    </row>
    <row r="207" spans="1:13" x14ac:dyDescent="0.3">
      <c r="A207" s="48"/>
      <c r="B207" s="28" t="s">
        <v>696</v>
      </c>
      <c r="C207" s="40"/>
      <c r="D207" s="41"/>
      <c r="E207" s="32">
        <v>1734</v>
      </c>
      <c r="F207" s="32">
        <v>1734</v>
      </c>
      <c r="G207" s="32">
        <v>50</v>
      </c>
      <c r="H207" s="32">
        <v>76</v>
      </c>
      <c r="I207" s="32">
        <v>1608</v>
      </c>
      <c r="J207" s="32">
        <v>0</v>
      </c>
      <c r="K207" s="48"/>
      <c r="L207" s="48"/>
      <c r="M207" s="48"/>
    </row>
    <row r="208" spans="1:13" ht="15" customHeight="1" x14ac:dyDescent="0.3">
      <c r="A208" s="24"/>
      <c r="B208" s="75" t="s">
        <v>390</v>
      </c>
      <c r="C208" s="24"/>
      <c r="D208" s="25"/>
      <c r="E208" s="47"/>
      <c r="F208" s="26"/>
      <c r="G208" s="26"/>
      <c r="H208" s="26"/>
      <c r="I208" s="26"/>
      <c r="J208" s="47"/>
      <c r="K208" s="24"/>
      <c r="L208" s="24"/>
      <c r="M208" s="24"/>
    </row>
    <row r="209" spans="1:13" x14ac:dyDescent="0.3">
      <c r="A209" s="61">
        <v>1</v>
      </c>
      <c r="B209" s="37" t="s">
        <v>560</v>
      </c>
      <c r="C209" s="37" t="s">
        <v>81</v>
      </c>
      <c r="D209" s="36" t="s">
        <v>82</v>
      </c>
      <c r="E209" s="37">
        <v>10</v>
      </c>
      <c r="F209" s="33">
        <v>10</v>
      </c>
      <c r="G209" s="37">
        <v>5</v>
      </c>
      <c r="H209" s="37">
        <v>5</v>
      </c>
      <c r="I209" s="37"/>
      <c r="J209" s="34"/>
      <c r="K209" s="61"/>
      <c r="L209" s="61"/>
      <c r="M209" s="61" t="s">
        <v>0</v>
      </c>
    </row>
    <row r="210" spans="1:13" x14ac:dyDescent="0.3">
      <c r="A210" s="61"/>
      <c r="B210" s="37"/>
      <c r="C210" s="34" t="s">
        <v>188</v>
      </c>
      <c r="D210" s="67" t="s">
        <v>189</v>
      </c>
      <c r="E210" s="37">
        <v>22</v>
      </c>
      <c r="F210" s="33">
        <v>22</v>
      </c>
      <c r="G210" s="37">
        <v>9</v>
      </c>
      <c r="H210" s="37">
        <v>13</v>
      </c>
      <c r="I210" s="37"/>
      <c r="J210" s="34"/>
      <c r="K210" s="61"/>
      <c r="L210" s="61"/>
      <c r="M210" s="61" t="s">
        <v>0</v>
      </c>
    </row>
    <row r="211" spans="1:13" x14ac:dyDescent="0.3">
      <c r="A211" s="61">
        <v>2</v>
      </c>
      <c r="B211" s="37" t="s">
        <v>561</v>
      </c>
      <c r="C211" s="37" t="s">
        <v>81</v>
      </c>
      <c r="D211" s="76" t="s">
        <v>82</v>
      </c>
      <c r="E211" s="37">
        <v>25</v>
      </c>
      <c r="F211" s="39">
        <v>25</v>
      </c>
      <c r="G211" s="37">
        <v>10</v>
      </c>
      <c r="H211" s="37">
        <v>15</v>
      </c>
      <c r="I211" s="50"/>
      <c r="J211" s="34"/>
      <c r="K211" s="33"/>
      <c r="L211" s="33"/>
      <c r="M211" s="33" t="s">
        <v>0</v>
      </c>
    </row>
    <row r="212" spans="1:13" x14ac:dyDescent="0.3">
      <c r="A212" s="61">
        <v>3</v>
      </c>
      <c r="B212" s="37" t="s">
        <v>562</v>
      </c>
      <c r="C212" s="37" t="s">
        <v>81</v>
      </c>
      <c r="D212" s="76" t="s">
        <v>82</v>
      </c>
      <c r="E212" s="37">
        <v>60</v>
      </c>
      <c r="F212" s="39">
        <v>60</v>
      </c>
      <c r="G212" s="73">
        <v>20</v>
      </c>
      <c r="H212" s="37">
        <v>40</v>
      </c>
      <c r="I212" s="37"/>
      <c r="J212" s="50"/>
      <c r="K212" s="61"/>
      <c r="L212" s="61"/>
      <c r="M212" s="61" t="s">
        <v>0</v>
      </c>
    </row>
    <row r="213" spans="1:13" x14ac:dyDescent="0.3">
      <c r="A213" s="61">
        <v>4</v>
      </c>
      <c r="B213" s="34" t="s">
        <v>563</v>
      </c>
      <c r="C213" s="34" t="s">
        <v>81</v>
      </c>
      <c r="D213" s="52" t="s">
        <v>82</v>
      </c>
      <c r="E213" s="34">
        <v>14</v>
      </c>
      <c r="F213" s="50">
        <v>14</v>
      </c>
      <c r="G213" s="72">
        <v>7</v>
      </c>
      <c r="H213" s="34">
        <v>7</v>
      </c>
      <c r="I213" s="50"/>
      <c r="J213" s="34"/>
      <c r="K213" s="61"/>
      <c r="L213" s="61"/>
      <c r="M213" s="61" t="s">
        <v>0</v>
      </c>
    </row>
    <row r="214" spans="1:13" x14ac:dyDescent="0.3">
      <c r="A214" s="61">
        <v>5</v>
      </c>
      <c r="B214" s="37" t="s">
        <v>564</v>
      </c>
      <c r="C214" s="34" t="s">
        <v>81</v>
      </c>
      <c r="D214" s="52" t="s">
        <v>82</v>
      </c>
      <c r="E214" s="37">
        <v>30</v>
      </c>
      <c r="F214" s="39">
        <v>30</v>
      </c>
      <c r="G214" s="73">
        <v>10</v>
      </c>
      <c r="H214" s="37">
        <v>20</v>
      </c>
      <c r="I214" s="39"/>
      <c r="J214" s="37"/>
      <c r="K214" s="33"/>
      <c r="L214" s="33"/>
      <c r="M214" s="33" t="s">
        <v>0</v>
      </c>
    </row>
    <row r="215" spans="1:13" x14ac:dyDescent="0.3">
      <c r="A215" s="61">
        <v>6</v>
      </c>
      <c r="B215" s="37" t="s">
        <v>565</v>
      </c>
      <c r="C215" s="34" t="s">
        <v>81</v>
      </c>
      <c r="D215" s="52" t="s">
        <v>82</v>
      </c>
      <c r="E215" s="37">
        <v>6</v>
      </c>
      <c r="F215" s="39">
        <v>6</v>
      </c>
      <c r="G215" s="73">
        <v>3</v>
      </c>
      <c r="H215" s="37">
        <v>3</v>
      </c>
      <c r="I215" s="37"/>
      <c r="J215" s="37"/>
      <c r="K215" s="33"/>
      <c r="L215" s="33"/>
      <c r="M215" s="33" t="s">
        <v>0</v>
      </c>
    </row>
    <row r="216" spans="1:13" x14ac:dyDescent="0.3">
      <c r="A216" s="61">
        <v>7</v>
      </c>
      <c r="B216" s="34" t="s">
        <v>566</v>
      </c>
      <c r="C216" s="34" t="s">
        <v>81</v>
      </c>
      <c r="D216" s="52" t="s">
        <v>82</v>
      </c>
      <c r="E216" s="37">
        <v>55</v>
      </c>
      <c r="F216" s="39">
        <v>55</v>
      </c>
      <c r="G216" s="73">
        <v>10</v>
      </c>
      <c r="H216" s="37">
        <v>45</v>
      </c>
      <c r="I216" s="37"/>
      <c r="J216" s="37"/>
      <c r="K216" s="33"/>
      <c r="L216" s="33"/>
      <c r="M216" s="33" t="s">
        <v>0</v>
      </c>
    </row>
    <row r="217" spans="1:13" x14ac:dyDescent="0.3">
      <c r="A217" s="61"/>
      <c r="B217" s="34"/>
      <c r="C217" s="34" t="s">
        <v>36</v>
      </c>
      <c r="D217" s="76" t="s">
        <v>37</v>
      </c>
      <c r="E217" s="37">
        <v>6</v>
      </c>
      <c r="F217" s="39">
        <v>6</v>
      </c>
      <c r="G217" s="73">
        <v>3</v>
      </c>
      <c r="H217" s="37">
        <v>3</v>
      </c>
      <c r="I217" s="39"/>
      <c r="J217" s="37"/>
      <c r="K217" s="33"/>
      <c r="L217" s="33" t="s">
        <v>18</v>
      </c>
      <c r="M217" s="33" t="s">
        <v>0</v>
      </c>
    </row>
    <row r="218" spans="1:13" x14ac:dyDescent="0.3">
      <c r="A218" s="61">
        <v>8</v>
      </c>
      <c r="B218" s="79" t="s">
        <v>567</v>
      </c>
      <c r="C218" s="34" t="s">
        <v>81</v>
      </c>
      <c r="D218" s="52" t="s">
        <v>82</v>
      </c>
      <c r="E218" s="37">
        <v>4</v>
      </c>
      <c r="F218" s="39">
        <v>4</v>
      </c>
      <c r="G218" s="73">
        <v>2</v>
      </c>
      <c r="H218" s="37">
        <v>2</v>
      </c>
      <c r="I218" s="37"/>
      <c r="J218" s="37"/>
      <c r="K218" s="33"/>
      <c r="L218" s="33"/>
      <c r="M218" s="33" t="s">
        <v>0</v>
      </c>
    </row>
    <row r="219" spans="1:13" x14ac:dyDescent="0.3">
      <c r="A219" s="61">
        <v>9</v>
      </c>
      <c r="B219" s="79" t="s">
        <v>568</v>
      </c>
      <c r="C219" s="34" t="s">
        <v>81</v>
      </c>
      <c r="D219" s="52" t="s">
        <v>82</v>
      </c>
      <c r="E219" s="37">
        <v>6</v>
      </c>
      <c r="F219" s="39">
        <v>6</v>
      </c>
      <c r="G219" s="73">
        <v>3</v>
      </c>
      <c r="H219" s="37">
        <v>3</v>
      </c>
      <c r="I219" s="37"/>
      <c r="J219" s="37"/>
      <c r="K219" s="33"/>
      <c r="L219" s="33"/>
      <c r="M219" s="33" t="s">
        <v>0</v>
      </c>
    </row>
    <row r="220" spans="1:13" x14ac:dyDescent="0.3">
      <c r="A220" s="61">
        <v>10</v>
      </c>
      <c r="B220" s="79" t="s">
        <v>569</v>
      </c>
      <c r="C220" s="34" t="s">
        <v>81</v>
      </c>
      <c r="D220" s="52" t="s">
        <v>82</v>
      </c>
      <c r="E220" s="37">
        <v>10</v>
      </c>
      <c r="F220" s="39">
        <v>10</v>
      </c>
      <c r="G220" s="73">
        <v>2</v>
      </c>
      <c r="H220" s="37">
        <v>8</v>
      </c>
      <c r="I220" s="37"/>
      <c r="J220" s="37"/>
      <c r="K220" s="33"/>
      <c r="L220" s="33"/>
      <c r="M220" s="33" t="s">
        <v>0</v>
      </c>
    </row>
    <row r="221" spans="1:13" x14ac:dyDescent="0.3">
      <c r="A221" s="61">
        <v>11</v>
      </c>
      <c r="B221" s="34" t="s">
        <v>570</v>
      </c>
      <c r="C221" s="34" t="s">
        <v>81</v>
      </c>
      <c r="D221" s="38" t="s">
        <v>82</v>
      </c>
      <c r="E221" s="37">
        <v>20</v>
      </c>
      <c r="F221" s="33">
        <v>20</v>
      </c>
      <c r="G221" s="73">
        <v>9</v>
      </c>
      <c r="H221" s="37">
        <v>11</v>
      </c>
      <c r="I221" s="37"/>
      <c r="J221" s="74"/>
      <c r="K221" s="33"/>
      <c r="L221" s="33"/>
      <c r="M221" s="33" t="s">
        <v>0</v>
      </c>
    </row>
    <row r="222" spans="1:13" x14ac:dyDescent="0.3">
      <c r="A222" s="61">
        <v>12</v>
      </c>
      <c r="B222" s="34" t="s">
        <v>571</v>
      </c>
      <c r="C222" s="34" t="s">
        <v>81</v>
      </c>
      <c r="D222" s="52" t="s">
        <v>82</v>
      </c>
      <c r="E222" s="37">
        <v>25</v>
      </c>
      <c r="F222" s="39">
        <v>25</v>
      </c>
      <c r="G222" s="73">
        <v>10</v>
      </c>
      <c r="H222" s="37">
        <v>15</v>
      </c>
      <c r="I222" s="37"/>
      <c r="J222" s="74"/>
      <c r="K222" s="33"/>
      <c r="L222" s="33"/>
      <c r="M222" s="33" t="s">
        <v>0</v>
      </c>
    </row>
    <row r="223" spans="1:13" x14ac:dyDescent="0.3">
      <c r="A223" s="61">
        <v>13</v>
      </c>
      <c r="B223" s="79" t="s">
        <v>572</v>
      </c>
      <c r="C223" s="34" t="s">
        <v>36</v>
      </c>
      <c r="D223" s="76" t="s">
        <v>37</v>
      </c>
      <c r="E223" s="37">
        <v>10</v>
      </c>
      <c r="F223" s="39">
        <v>10</v>
      </c>
      <c r="G223" s="37">
        <v>2</v>
      </c>
      <c r="H223" s="37">
        <v>8</v>
      </c>
      <c r="I223" s="37"/>
      <c r="J223" s="34"/>
      <c r="K223" s="61"/>
      <c r="L223" s="63" t="s">
        <v>18</v>
      </c>
      <c r="M223" s="61" t="s">
        <v>0</v>
      </c>
    </row>
    <row r="224" spans="1:13" x14ac:dyDescent="0.3">
      <c r="A224" s="61">
        <v>14</v>
      </c>
      <c r="B224" s="34" t="s">
        <v>573</v>
      </c>
      <c r="C224" s="34" t="s">
        <v>81</v>
      </c>
      <c r="D224" s="52" t="s">
        <v>82</v>
      </c>
      <c r="E224" s="37">
        <v>5</v>
      </c>
      <c r="F224" s="39">
        <v>5</v>
      </c>
      <c r="G224" s="37">
        <v>2</v>
      </c>
      <c r="H224" s="37">
        <v>3</v>
      </c>
      <c r="I224" s="37"/>
      <c r="J224" s="34"/>
      <c r="K224" s="61"/>
      <c r="L224" s="63"/>
      <c r="M224" s="61" t="s">
        <v>0</v>
      </c>
    </row>
    <row r="225" spans="1:13" x14ac:dyDescent="0.3">
      <c r="A225" s="61">
        <v>15</v>
      </c>
      <c r="B225" s="37" t="s">
        <v>574</v>
      </c>
      <c r="C225" s="34" t="s">
        <v>146</v>
      </c>
      <c r="D225" s="52" t="s">
        <v>68</v>
      </c>
      <c r="E225" s="37">
        <v>8</v>
      </c>
      <c r="F225" s="39">
        <v>8</v>
      </c>
      <c r="G225" s="37">
        <v>3</v>
      </c>
      <c r="H225" s="37">
        <v>5</v>
      </c>
      <c r="I225" s="37"/>
      <c r="J225" s="34"/>
      <c r="K225" s="61"/>
      <c r="L225" s="63"/>
      <c r="M225" s="61" t="s">
        <v>0</v>
      </c>
    </row>
    <row r="226" spans="1:13" x14ac:dyDescent="0.3">
      <c r="A226" s="61">
        <v>16</v>
      </c>
      <c r="B226" s="37" t="s">
        <v>575</v>
      </c>
      <c r="C226" s="34" t="s">
        <v>146</v>
      </c>
      <c r="D226" s="52" t="s">
        <v>68</v>
      </c>
      <c r="E226" s="37">
        <v>1</v>
      </c>
      <c r="F226" s="39">
        <v>1</v>
      </c>
      <c r="G226" s="37">
        <v>1</v>
      </c>
      <c r="H226" s="37">
        <v>0</v>
      </c>
      <c r="I226" s="37"/>
      <c r="J226" s="34"/>
      <c r="K226" s="61"/>
      <c r="L226" s="63"/>
      <c r="M226" s="61" t="s">
        <v>0</v>
      </c>
    </row>
    <row r="227" spans="1:13" x14ac:dyDescent="0.3">
      <c r="A227" s="61">
        <v>17</v>
      </c>
      <c r="B227" s="37" t="s">
        <v>576</v>
      </c>
      <c r="C227" s="37" t="s">
        <v>113</v>
      </c>
      <c r="D227" s="67" t="s">
        <v>190</v>
      </c>
      <c r="E227" s="37">
        <v>64</v>
      </c>
      <c r="F227" s="39">
        <v>64</v>
      </c>
      <c r="G227" s="33"/>
      <c r="H227" s="33"/>
      <c r="I227" s="33">
        <v>64</v>
      </c>
      <c r="J227" s="37"/>
      <c r="K227" s="33" t="s">
        <v>46</v>
      </c>
      <c r="L227" s="33" t="s">
        <v>11</v>
      </c>
      <c r="M227" s="61"/>
    </row>
    <row r="228" spans="1:13" x14ac:dyDescent="0.3">
      <c r="A228" s="61"/>
      <c r="B228" s="37"/>
      <c r="C228" s="37" t="s">
        <v>191</v>
      </c>
      <c r="D228" s="67" t="s">
        <v>192</v>
      </c>
      <c r="E228" s="37">
        <v>59</v>
      </c>
      <c r="F228" s="39">
        <v>59</v>
      </c>
      <c r="G228" s="33"/>
      <c r="H228" s="33"/>
      <c r="I228" s="39">
        <v>59</v>
      </c>
      <c r="J228" s="37"/>
      <c r="K228" s="33" t="s">
        <v>46</v>
      </c>
      <c r="L228" s="33" t="s">
        <v>11</v>
      </c>
      <c r="M228" s="61"/>
    </row>
    <row r="229" spans="1:13" x14ac:dyDescent="0.3">
      <c r="A229" s="61"/>
      <c r="B229" s="37"/>
      <c r="C229" s="37" t="s">
        <v>193</v>
      </c>
      <c r="D229" s="67" t="s">
        <v>120</v>
      </c>
      <c r="E229" s="37">
        <v>58</v>
      </c>
      <c r="F229" s="39">
        <v>58</v>
      </c>
      <c r="G229" s="33"/>
      <c r="H229" s="33"/>
      <c r="I229" s="39">
        <v>58</v>
      </c>
      <c r="J229" s="37"/>
      <c r="K229" s="33"/>
      <c r="L229" s="33" t="s">
        <v>11</v>
      </c>
      <c r="M229" s="61"/>
    </row>
    <row r="230" spans="1:13" x14ac:dyDescent="0.3">
      <c r="A230" s="61">
        <v>18</v>
      </c>
      <c r="B230" s="34" t="s">
        <v>577</v>
      </c>
      <c r="C230" s="34" t="s">
        <v>125</v>
      </c>
      <c r="D230" s="38" t="s">
        <v>126</v>
      </c>
      <c r="E230" s="37">
        <v>88</v>
      </c>
      <c r="F230" s="39">
        <v>88</v>
      </c>
      <c r="G230" s="37"/>
      <c r="H230" s="37"/>
      <c r="I230" s="39">
        <v>88</v>
      </c>
      <c r="J230" s="34"/>
      <c r="K230" s="61" t="s">
        <v>46</v>
      </c>
      <c r="L230" s="63" t="s">
        <v>8</v>
      </c>
      <c r="M230" s="61"/>
    </row>
    <row r="231" spans="1:13" x14ac:dyDescent="0.3">
      <c r="A231" s="61">
        <v>19</v>
      </c>
      <c r="B231" s="37" t="s">
        <v>578</v>
      </c>
      <c r="C231" s="34" t="s">
        <v>125</v>
      </c>
      <c r="D231" s="38" t="s">
        <v>126</v>
      </c>
      <c r="E231" s="37">
        <v>195</v>
      </c>
      <c r="F231" s="39">
        <v>195</v>
      </c>
      <c r="G231" s="37"/>
      <c r="H231" s="37"/>
      <c r="I231" s="39">
        <v>195</v>
      </c>
      <c r="J231" s="34"/>
      <c r="K231" s="61" t="s">
        <v>46</v>
      </c>
      <c r="L231" s="63" t="s">
        <v>8</v>
      </c>
      <c r="M231" s="61"/>
    </row>
    <row r="232" spans="1:13" x14ac:dyDescent="0.3">
      <c r="A232" s="33">
        <v>20</v>
      </c>
      <c r="B232" s="34" t="s">
        <v>579</v>
      </c>
      <c r="C232" s="35" t="s">
        <v>36</v>
      </c>
      <c r="D232" s="36" t="s">
        <v>37</v>
      </c>
      <c r="E232" s="34">
        <v>6</v>
      </c>
      <c r="F232" s="50">
        <v>6</v>
      </c>
      <c r="G232" s="34">
        <v>3</v>
      </c>
      <c r="H232" s="37">
        <v>3</v>
      </c>
      <c r="I232" s="39"/>
      <c r="J232" s="37"/>
      <c r="K232" s="61"/>
      <c r="L232" s="63" t="s">
        <v>18</v>
      </c>
      <c r="M232" s="61" t="s">
        <v>0</v>
      </c>
    </row>
    <row r="233" spans="1:13" x14ac:dyDescent="0.3">
      <c r="A233" s="33">
        <v>21</v>
      </c>
      <c r="B233" s="34" t="s">
        <v>580</v>
      </c>
      <c r="C233" s="34" t="s">
        <v>146</v>
      </c>
      <c r="D233" s="38" t="s">
        <v>68</v>
      </c>
      <c r="E233" s="37">
        <v>4</v>
      </c>
      <c r="F233" s="39">
        <v>4</v>
      </c>
      <c r="G233" s="34">
        <v>2</v>
      </c>
      <c r="H233" s="37">
        <v>2</v>
      </c>
      <c r="I233" s="39"/>
      <c r="J233" s="37"/>
      <c r="K233" s="61"/>
      <c r="L233" s="63"/>
      <c r="M233" s="61" t="s">
        <v>0</v>
      </c>
    </row>
    <row r="234" spans="1:13" ht="15" x14ac:dyDescent="0.3">
      <c r="A234" s="33">
        <v>22</v>
      </c>
      <c r="B234" s="34" t="s">
        <v>581</v>
      </c>
      <c r="C234" s="34" t="s">
        <v>81</v>
      </c>
      <c r="D234" s="38" t="s">
        <v>82</v>
      </c>
      <c r="E234" s="37">
        <v>8</v>
      </c>
      <c r="F234" s="39">
        <v>8</v>
      </c>
      <c r="G234" s="34">
        <v>2</v>
      </c>
      <c r="H234" s="37">
        <v>6</v>
      </c>
      <c r="I234" s="39"/>
      <c r="J234" s="37"/>
      <c r="K234" s="51"/>
      <c r="L234" s="51"/>
      <c r="M234" s="61" t="s">
        <v>0</v>
      </c>
    </row>
    <row r="235" spans="1:13" ht="15" x14ac:dyDescent="0.3">
      <c r="A235" s="33">
        <v>23</v>
      </c>
      <c r="B235" s="34" t="s">
        <v>582</v>
      </c>
      <c r="C235" s="34" t="s">
        <v>81</v>
      </c>
      <c r="D235" s="38" t="s">
        <v>82</v>
      </c>
      <c r="E235" s="37">
        <v>7</v>
      </c>
      <c r="F235" s="39">
        <v>7</v>
      </c>
      <c r="G235" s="34">
        <v>3</v>
      </c>
      <c r="H235" s="37">
        <v>4</v>
      </c>
      <c r="I235" s="39"/>
      <c r="J235" s="37"/>
      <c r="K235" s="51"/>
      <c r="L235" s="51"/>
      <c r="M235" s="61" t="s">
        <v>0</v>
      </c>
    </row>
    <row r="236" spans="1:13" ht="15" x14ac:dyDescent="0.3">
      <c r="A236" s="33">
        <v>24</v>
      </c>
      <c r="B236" s="34" t="s">
        <v>584</v>
      </c>
      <c r="C236" s="35" t="s">
        <v>65</v>
      </c>
      <c r="D236" s="64" t="s">
        <v>66</v>
      </c>
      <c r="E236" s="34">
        <v>2</v>
      </c>
      <c r="F236" s="50">
        <v>2</v>
      </c>
      <c r="G236" s="34">
        <v>1</v>
      </c>
      <c r="H236" s="37">
        <v>1</v>
      </c>
      <c r="I236" s="39"/>
      <c r="J236" s="37"/>
      <c r="K236" s="51"/>
      <c r="L236" s="51"/>
      <c r="M236" s="61" t="s">
        <v>0</v>
      </c>
    </row>
    <row r="237" spans="1:13" ht="15" x14ac:dyDescent="0.3">
      <c r="A237" s="33">
        <v>25</v>
      </c>
      <c r="B237" s="34" t="s">
        <v>585</v>
      </c>
      <c r="C237" s="34" t="s">
        <v>146</v>
      </c>
      <c r="D237" s="38" t="s">
        <v>68</v>
      </c>
      <c r="E237" s="34">
        <v>2</v>
      </c>
      <c r="F237" s="50">
        <v>2</v>
      </c>
      <c r="G237" s="34">
        <v>1</v>
      </c>
      <c r="H237" s="37">
        <v>1</v>
      </c>
      <c r="I237" s="39"/>
      <c r="J237" s="37"/>
      <c r="K237" s="51"/>
      <c r="L237" s="51"/>
      <c r="M237" s="61" t="s">
        <v>0</v>
      </c>
    </row>
    <row r="238" spans="1:13" ht="15" x14ac:dyDescent="0.3">
      <c r="A238" s="33">
        <v>26</v>
      </c>
      <c r="B238" s="34" t="s">
        <v>586</v>
      </c>
      <c r="C238" s="34" t="s">
        <v>146</v>
      </c>
      <c r="D238" s="38" t="s">
        <v>68</v>
      </c>
      <c r="E238" s="34">
        <v>6</v>
      </c>
      <c r="F238" s="50">
        <v>6</v>
      </c>
      <c r="G238" s="34">
        <v>3</v>
      </c>
      <c r="H238" s="37">
        <v>3</v>
      </c>
      <c r="I238" s="39"/>
      <c r="J238" s="37"/>
      <c r="K238" s="51"/>
      <c r="L238" s="51"/>
      <c r="M238" s="61" t="s">
        <v>0</v>
      </c>
    </row>
    <row r="239" spans="1:13" ht="15" x14ac:dyDescent="0.3">
      <c r="A239" s="33"/>
      <c r="B239" s="34"/>
      <c r="C239" s="35" t="s">
        <v>65</v>
      </c>
      <c r="D239" s="64" t="s">
        <v>66</v>
      </c>
      <c r="E239" s="34">
        <v>2</v>
      </c>
      <c r="F239" s="50">
        <v>2</v>
      </c>
      <c r="G239" s="34">
        <v>1</v>
      </c>
      <c r="H239" s="37">
        <v>1</v>
      </c>
      <c r="I239" s="39"/>
      <c r="J239" s="37"/>
      <c r="K239" s="51"/>
      <c r="L239" s="51"/>
      <c r="M239" s="61" t="s">
        <v>0</v>
      </c>
    </row>
    <row r="240" spans="1:13" x14ac:dyDescent="0.3">
      <c r="A240" s="33">
        <v>27</v>
      </c>
      <c r="B240" s="34" t="s">
        <v>587</v>
      </c>
      <c r="C240" s="35" t="s">
        <v>36</v>
      </c>
      <c r="D240" s="36" t="s">
        <v>37</v>
      </c>
      <c r="E240" s="34">
        <v>14</v>
      </c>
      <c r="F240" s="50">
        <v>14</v>
      </c>
      <c r="G240" s="34">
        <v>4</v>
      </c>
      <c r="H240" s="37">
        <v>10</v>
      </c>
      <c r="I240" s="39"/>
      <c r="J240" s="37"/>
      <c r="K240" s="61"/>
      <c r="L240" s="63"/>
      <c r="M240" s="61" t="s">
        <v>0</v>
      </c>
    </row>
    <row r="241" spans="1:13" x14ac:dyDescent="0.3">
      <c r="A241" s="37"/>
      <c r="B241" s="34"/>
      <c r="C241" s="34"/>
      <c r="D241" s="38"/>
      <c r="E241" s="34"/>
      <c r="F241" s="50"/>
      <c r="G241" s="34"/>
      <c r="H241" s="37"/>
      <c r="I241" s="39"/>
      <c r="J241" s="37"/>
      <c r="K241" s="33"/>
      <c r="L241" s="33"/>
      <c r="M241" s="33"/>
    </row>
    <row r="242" spans="1:13" x14ac:dyDescent="0.3">
      <c r="A242" s="48"/>
      <c r="B242" s="28" t="s">
        <v>697</v>
      </c>
      <c r="C242" s="40"/>
      <c r="D242" s="41"/>
      <c r="E242" s="32">
        <v>832</v>
      </c>
      <c r="F242" s="32">
        <v>832</v>
      </c>
      <c r="G242" s="32">
        <v>131</v>
      </c>
      <c r="H242" s="32">
        <v>237</v>
      </c>
      <c r="I242" s="32">
        <v>464</v>
      </c>
      <c r="J242" s="32">
        <v>0</v>
      </c>
      <c r="K242" s="48"/>
      <c r="L242" s="48"/>
      <c r="M242" s="48"/>
    </row>
    <row r="243" spans="1:13" x14ac:dyDescent="0.3">
      <c r="A243" s="24"/>
      <c r="B243" s="75" t="s">
        <v>398</v>
      </c>
      <c r="C243" s="24"/>
      <c r="D243" s="25"/>
      <c r="E243" s="47"/>
      <c r="F243" s="26"/>
      <c r="G243" s="26"/>
      <c r="H243" s="26"/>
      <c r="I243" s="26"/>
      <c r="J243" s="47"/>
      <c r="K243" s="24"/>
      <c r="L243" s="24"/>
      <c r="M243" s="24"/>
    </row>
    <row r="244" spans="1:13" x14ac:dyDescent="0.3">
      <c r="A244" s="61">
        <v>1</v>
      </c>
      <c r="B244" s="34" t="s">
        <v>589</v>
      </c>
      <c r="C244" s="34" t="s">
        <v>151</v>
      </c>
      <c r="D244" s="52" t="s">
        <v>152</v>
      </c>
      <c r="E244" s="34">
        <v>500</v>
      </c>
      <c r="F244" s="50">
        <v>500</v>
      </c>
      <c r="G244" s="72"/>
      <c r="H244" s="50"/>
      <c r="I244" s="50">
        <v>500</v>
      </c>
      <c r="J244" s="34"/>
      <c r="K244" s="61" t="s">
        <v>46</v>
      </c>
      <c r="L244" s="63" t="s">
        <v>8</v>
      </c>
      <c r="M244" s="61"/>
    </row>
    <row r="245" spans="1:13" x14ac:dyDescent="0.3">
      <c r="A245" s="61">
        <v>2</v>
      </c>
      <c r="B245" s="37" t="s">
        <v>590</v>
      </c>
      <c r="C245" s="37" t="s">
        <v>81</v>
      </c>
      <c r="D245" s="76" t="s">
        <v>82</v>
      </c>
      <c r="E245" s="37">
        <v>10</v>
      </c>
      <c r="F245" s="39">
        <v>10</v>
      </c>
      <c r="G245" s="73">
        <v>5</v>
      </c>
      <c r="H245" s="39">
        <v>5</v>
      </c>
      <c r="I245" s="39"/>
      <c r="J245" s="37"/>
      <c r="K245" s="33"/>
      <c r="L245" s="33"/>
      <c r="M245" s="33" t="s">
        <v>0</v>
      </c>
    </row>
    <row r="246" spans="1:13" x14ac:dyDescent="0.3">
      <c r="A246" s="61">
        <v>3</v>
      </c>
      <c r="B246" s="34" t="s">
        <v>591</v>
      </c>
      <c r="C246" s="34" t="s">
        <v>81</v>
      </c>
      <c r="D246" s="52" t="s">
        <v>82</v>
      </c>
      <c r="E246" s="37">
        <v>4</v>
      </c>
      <c r="F246" s="39">
        <v>4</v>
      </c>
      <c r="G246" s="73">
        <v>1</v>
      </c>
      <c r="H246" s="37">
        <v>3</v>
      </c>
      <c r="I246" s="37"/>
      <c r="J246" s="74"/>
      <c r="K246" s="33"/>
      <c r="L246" s="33"/>
      <c r="M246" s="33" t="s">
        <v>0</v>
      </c>
    </row>
    <row r="247" spans="1:13" x14ac:dyDescent="0.3">
      <c r="A247" s="61">
        <v>4</v>
      </c>
      <c r="B247" s="37" t="s">
        <v>592</v>
      </c>
      <c r="C247" s="34" t="s">
        <v>125</v>
      </c>
      <c r="D247" s="52" t="s">
        <v>126</v>
      </c>
      <c r="E247" s="37">
        <v>205</v>
      </c>
      <c r="F247" s="39">
        <v>205</v>
      </c>
      <c r="G247" s="37"/>
      <c r="H247" s="37"/>
      <c r="I247" s="37">
        <v>205</v>
      </c>
      <c r="J247" s="34"/>
      <c r="K247" s="61" t="s">
        <v>46</v>
      </c>
      <c r="L247" s="63" t="s">
        <v>8</v>
      </c>
      <c r="M247" s="61"/>
    </row>
    <row r="248" spans="1:13" x14ac:dyDescent="0.3">
      <c r="A248" s="61">
        <v>5</v>
      </c>
      <c r="B248" s="34" t="s">
        <v>593</v>
      </c>
      <c r="C248" s="34" t="s">
        <v>125</v>
      </c>
      <c r="D248" s="52" t="s">
        <v>126</v>
      </c>
      <c r="E248" s="37">
        <v>52</v>
      </c>
      <c r="F248" s="39">
        <v>52</v>
      </c>
      <c r="G248" s="37"/>
      <c r="H248" s="37"/>
      <c r="I248" s="37">
        <v>52</v>
      </c>
      <c r="J248" s="34"/>
      <c r="K248" s="61" t="s">
        <v>46</v>
      </c>
      <c r="L248" s="63" t="s">
        <v>8</v>
      </c>
      <c r="M248" s="61"/>
    </row>
    <row r="249" spans="1:13" x14ac:dyDescent="0.3">
      <c r="A249" s="61">
        <v>6</v>
      </c>
      <c r="B249" s="37" t="s">
        <v>594</v>
      </c>
      <c r="C249" s="34" t="s">
        <v>132</v>
      </c>
      <c r="D249" s="66" t="s">
        <v>133</v>
      </c>
      <c r="E249" s="37">
        <v>80</v>
      </c>
      <c r="F249" s="39">
        <v>80</v>
      </c>
      <c r="G249" s="37"/>
      <c r="H249" s="37"/>
      <c r="I249" s="37">
        <v>80</v>
      </c>
      <c r="J249" s="34"/>
      <c r="K249" s="61" t="s">
        <v>46</v>
      </c>
      <c r="L249" s="63" t="s">
        <v>11</v>
      </c>
      <c r="M249" s="61"/>
    </row>
    <row r="250" spans="1:13" x14ac:dyDescent="0.3">
      <c r="A250" s="61">
        <v>7</v>
      </c>
      <c r="B250" s="34" t="s">
        <v>595</v>
      </c>
      <c r="C250" s="34" t="s">
        <v>132</v>
      </c>
      <c r="D250" s="64" t="s">
        <v>133</v>
      </c>
      <c r="E250" s="37">
        <v>175</v>
      </c>
      <c r="F250" s="39">
        <v>175</v>
      </c>
      <c r="G250" s="37"/>
      <c r="H250" s="37"/>
      <c r="I250" s="37">
        <v>175</v>
      </c>
      <c r="J250" s="34"/>
      <c r="K250" s="61" t="s">
        <v>46</v>
      </c>
      <c r="L250" s="63" t="s">
        <v>11</v>
      </c>
      <c r="M250" s="61"/>
    </row>
    <row r="251" spans="1:13" x14ac:dyDescent="0.3">
      <c r="A251" s="61">
        <v>8</v>
      </c>
      <c r="B251" s="37" t="s">
        <v>649</v>
      </c>
      <c r="C251" s="34" t="s">
        <v>125</v>
      </c>
      <c r="D251" s="38" t="s">
        <v>126</v>
      </c>
      <c r="E251" s="37">
        <v>300</v>
      </c>
      <c r="F251" s="37">
        <v>300</v>
      </c>
      <c r="G251" s="37"/>
      <c r="H251" s="37"/>
      <c r="I251" s="37">
        <v>300</v>
      </c>
      <c r="J251" s="34"/>
      <c r="K251" s="61" t="s">
        <v>46</v>
      </c>
      <c r="L251" s="63" t="s">
        <v>8</v>
      </c>
      <c r="M251" s="61"/>
    </row>
    <row r="252" spans="1:13" x14ac:dyDescent="0.3">
      <c r="A252" s="61">
        <v>9</v>
      </c>
      <c r="B252" s="37" t="s">
        <v>596</v>
      </c>
      <c r="C252" s="34" t="s">
        <v>134</v>
      </c>
      <c r="D252" s="36" t="s">
        <v>135</v>
      </c>
      <c r="E252" s="37">
        <v>30</v>
      </c>
      <c r="F252" s="37">
        <v>30</v>
      </c>
      <c r="G252" s="37"/>
      <c r="H252" s="37"/>
      <c r="I252" s="37">
        <v>30</v>
      </c>
      <c r="J252" s="34"/>
      <c r="K252" s="61" t="s">
        <v>46</v>
      </c>
      <c r="L252" s="63" t="s">
        <v>11</v>
      </c>
      <c r="M252" s="61"/>
    </row>
    <row r="253" spans="1:13" x14ac:dyDescent="0.3">
      <c r="A253" s="61">
        <v>10</v>
      </c>
      <c r="B253" s="34" t="s">
        <v>597</v>
      </c>
      <c r="C253" s="37" t="s">
        <v>113</v>
      </c>
      <c r="D253" s="67" t="s">
        <v>190</v>
      </c>
      <c r="E253" s="37">
        <v>59</v>
      </c>
      <c r="F253" s="33">
        <v>59</v>
      </c>
      <c r="G253" s="33"/>
      <c r="H253" s="33"/>
      <c r="I253" s="39">
        <v>59</v>
      </c>
      <c r="J253" s="37"/>
      <c r="K253" s="33" t="s">
        <v>46</v>
      </c>
      <c r="L253" s="33" t="s">
        <v>11</v>
      </c>
      <c r="M253" s="61"/>
    </row>
    <row r="254" spans="1:13" x14ac:dyDescent="0.3">
      <c r="A254" s="61">
        <v>11</v>
      </c>
      <c r="B254" s="34" t="s">
        <v>598</v>
      </c>
      <c r="C254" s="34" t="s">
        <v>134</v>
      </c>
      <c r="D254" s="36" t="s">
        <v>135</v>
      </c>
      <c r="E254" s="37">
        <v>40</v>
      </c>
      <c r="F254" s="37">
        <v>40</v>
      </c>
      <c r="G254" s="37"/>
      <c r="H254" s="37"/>
      <c r="I254" s="37">
        <v>40</v>
      </c>
      <c r="J254" s="34"/>
      <c r="K254" s="61" t="s">
        <v>46</v>
      </c>
      <c r="L254" s="63" t="s">
        <v>11</v>
      </c>
      <c r="M254" s="61"/>
    </row>
    <row r="255" spans="1:13" x14ac:dyDescent="0.3">
      <c r="A255" s="61"/>
      <c r="B255" s="34"/>
      <c r="C255" s="34" t="s">
        <v>93</v>
      </c>
      <c r="D255" s="52" t="s">
        <v>94</v>
      </c>
      <c r="E255" s="37">
        <v>2</v>
      </c>
      <c r="F255" s="39">
        <v>2</v>
      </c>
      <c r="G255" s="37">
        <v>1</v>
      </c>
      <c r="H255" s="37">
        <v>1</v>
      </c>
      <c r="I255" s="37"/>
      <c r="J255" s="34"/>
      <c r="K255" s="61"/>
      <c r="L255" s="63"/>
      <c r="M255" s="61"/>
    </row>
    <row r="256" spans="1:13" x14ac:dyDescent="0.3">
      <c r="A256" s="61">
        <v>12</v>
      </c>
      <c r="B256" s="34" t="s">
        <v>599</v>
      </c>
      <c r="C256" s="34" t="s">
        <v>125</v>
      </c>
      <c r="D256" s="38" t="s">
        <v>126</v>
      </c>
      <c r="E256" s="37">
        <v>500</v>
      </c>
      <c r="F256" s="39">
        <v>500</v>
      </c>
      <c r="G256" s="37"/>
      <c r="H256" s="37"/>
      <c r="I256" s="39">
        <v>500</v>
      </c>
      <c r="J256" s="34"/>
      <c r="K256" s="61" t="s">
        <v>46</v>
      </c>
      <c r="L256" s="63" t="s">
        <v>8</v>
      </c>
      <c r="M256" s="61"/>
    </row>
    <row r="257" spans="1:13" x14ac:dyDescent="0.3">
      <c r="A257" s="61">
        <v>13</v>
      </c>
      <c r="B257" s="37" t="s">
        <v>600</v>
      </c>
      <c r="C257" s="34" t="s">
        <v>134</v>
      </c>
      <c r="D257" s="36" t="s">
        <v>135</v>
      </c>
      <c r="E257" s="37">
        <v>58</v>
      </c>
      <c r="F257" s="39">
        <v>58</v>
      </c>
      <c r="G257" s="37"/>
      <c r="H257" s="37"/>
      <c r="I257" s="39">
        <v>58</v>
      </c>
      <c r="J257" s="34"/>
      <c r="K257" s="61" t="s">
        <v>46</v>
      </c>
      <c r="L257" s="63" t="s">
        <v>11</v>
      </c>
      <c r="M257" s="61"/>
    </row>
    <row r="258" spans="1:13" x14ac:dyDescent="0.3">
      <c r="A258" s="61">
        <v>14</v>
      </c>
      <c r="B258" s="34" t="s">
        <v>602</v>
      </c>
      <c r="C258" s="34" t="s">
        <v>194</v>
      </c>
      <c r="D258" s="38" t="s">
        <v>190</v>
      </c>
      <c r="E258" s="37">
        <v>2</v>
      </c>
      <c r="F258" s="39">
        <v>2</v>
      </c>
      <c r="G258" s="37"/>
      <c r="H258" s="37"/>
      <c r="I258" s="39">
        <v>2</v>
      </c>
      <c r="J258" s="34"/>
      <c r="K258" s="61" t="s">
        <v>46</v>
      </c>
      <c r="L258" s="63" t="s">
        <v>11</v>
      </c>
      <c r="M258" s="61"/>
    </row>
    <row r="259" spans="1:13" x14ac:dyDescent="0.3">
      <c r="A259" s="61"/>
      <c r="B259" s="34"/>
      <c r="C259" s="34" t="s">
        <v>195</v>
      </c>
      <c r="D259" s="38" t="s">
        <v>192</v>
      </c>
      <c r="E259" s="37">
        <v>6</v>
      </c>
      <c r="F259" s="39">
        <v>6</v>
      </c>
      <c r="G259" s="37"/>
      <c r="H259" s="37"/>
      <c r="I259" s="39">
        <v>6</v>
      </c>
      <c r="J259" s="34"/>
      <c r="K259" s="61" t="s">
        <v>46</v>
      </c>
      <c r="L259" s="63" t="s">
        <v>11</v>
      </c>
      <c r="M259" s="61"/>
    </row>
    <row r="260" spans="1:13" x14ac:dyDescent="0.3">
      <c r="A260" s="61"/>
      <c r="B260" s="34"/>
      <c r="C260" s="34" t="s">
        <v>196</v>
      </c>
      <c r="D260" s="38" t="s">
        <v>197</v>
      </c>
      <c r="E260" s="37">
        <v>3</v>
      </c>
      <c r="F260" s="39">
        <v>3</v>
      </c>
      <c r="G260" s="37"/>
      <c r="H260" s="37"/>
      <c r="I260" s="39">
        <v>3</v>
      </c>
      <c r="J260" s="34"/>
      <c r="K260" s="61" t="s">
        <v>46</v>
      </c>
      <c r="L260" s="63" t="s">
        <v>11</v>
      </c>
      <c r="M260" s="61"/>
    </row>
    <row r="261" spans="1:13" x14ac:dyDescent="0.3">
      <c r="A261" s="61"/>
      <c r="B261" s="34"/>
      <c r="C261" s="37" t="s">
        <v>193</v>
      </c>
      <c r="D261" s="67" t="s">
        <v>120</v>
      </c>
      <c r="E261" s="37">
        <v>10</v>
      </c>
      <c r="F261" s="39">
        <v>10</v>
      </c>
      <c r="G261" s="37"/>
      <c r="H261" s="37"/>
      <c r="I261" s="39">
        <v>10</v>
      </c>
      <c r="J261" s="34"/>
      <c r="K261" s="61"/>
      <c r="L261" s="63" t="s">
        <v>11</v>
      </c>
      <c r="M261" s="61"/>
    </row>
    <row r="262" spans="1:13" x14ac:dyDescent="0.3">
      <c r="A262" s="61"/>
      <c r="B262" s="34"/>
      <c r="C262" s="34" t="s">
        <v>206</v>
      </c>
      <c r="D262" s="66" t="s">
        <v>205</v>
      </c>
      <c r="E262" s="37">
        <v>10</v>
      </c>
      <c r="F262" s="39">
        <v>10</v>
      </c>
      <c r="G262" s="37"/>
      <c r="H262" s="37"/>
      <c r="I262" s="39">
        <v>10</v>
      </c>
      <c r="J262" s="34"/>
      <c r="K262" s="61"/>
      <c r="L262" s="63" t="s">
        <v>11</v>
      </c>
      <c r="M262" s="61"/>
    </row>
    <row r="263" spans="1:13" x14ac:dyDescent="0.3">
      <c r="A263" s="61"/>
      <c r="B263" s="34"/>
      <c r="C263" s="34" t="s">
        <v>204</v>
      </c>
      <c r="D263" s="38" t="s">
        <v>203</v>
      </c>
      <c r="E263" s="37">
        <v>11</v>
      </c>
      <c r="F263" s="39">
        <v>11</v>
      </c>
      <c r="G263" s="37">
        <v>3</v>
      </c>
      <c r="H263" s="37">
        <v>3</v>
      </c>
      <c r="I263" s="39">
        <v>5</v>
      </c>
      <c r="J263" s="34"/>
      <c r="K263" s="61"/>
      <c r="L263" s="63" t="s">
        <v>8</v>
      </c>
      <c r="M263" s="61"/>
    </row>
    <row r="264" spans="1:13" x14ac:dyDescent="0.3">
      <c r="A264" s="61"/>
      <c r="B264" s="34"/>
      <c r="C264" s="34" t="s">
        <v>105</v>
      </c>
      <c r="D264" s="52" t="s">
        <v>106</v>
      </c>
      <c r="E264" s="34">
        <v>1</v>
      </c>
      <c r="F264" s="50">
        <v>1</v>
      </c>
      <c r="G264" s="61">
        <v>1</v>
      </c>
      <c r="H264" s="50"/>
      <c r="I264" s="50"/>
      <c r="J264" s="34"/>
      <c r="K264" s="61" t="s">
        <v>46</v>
      </c>
      <c r="L264" s="63" t="s">
        <v>11</v>
      </c>
      <c r="M264" s="61"/>
    </row>
    <row r="265" spans="1:13" x14ac:dyDescent="0.3">
      <c r="A265" s="61"/>
      <c r="B265" s="34"/>
      <c r="C265" s="34" t="s">
        <v>107</v>
      </c>
      <c r="D265" s="52" t="s">
        <v>108</v>
      </c>
      <c r="E265" s="34">
        <v>3</v>
      </c>
      <c r="F265" s="50">
        <v>3</v>
      </c>
      <c r="G265" s="61">
        <v>1</v>
      </c>
      <c r="H265" s="50">
        <v>2</v>
      </c>
      <c r="I265" s="50"/>
      <c r="J265" s="34"/>
      <c r="K265" s="61" t="s">
        <v>46</v>
      </c>
      <c r="L265" s="63" t="s">
        <v>8</v>
      </c>
      <c r="M265" s="61"/>
    </row>
    <row r="266" spans="1:13" x14ac:dyDescent="0.3">
      <c r="A266" s="33">
        <v>15</v>
      </c>
      <c r="B266" s="34" t="s">
        <v>603</v>
      </c>
      <c r="C266" s="34" t="s">
        <v>143</v>
      </c>
      <c r="D266" s="52" t="s">
        <v>144</v>
      </c>
      <c r="E266" s="34">
        <v>60</v>
      </c>
      <c r="F266" s="50">
        <v>60</v>
      </c>
      <c r="G266" s="34">
        <v>20</v>
      </c>
      <c r="H266" s="37">
        <v>40</v>
      </c>
      <c r="I266" s="50"/>
      <c r="J266" s="37"/>
      <c r="K266" s="61"/>
      <c r="L266" s="63"/>
      <c r="M266" s="33" t="s">
        <v>0</v>
      </c>
    </row>
    <row r="267" spans="1:13" ht="15" x14ac:dyDescent="0.3">
      <c r="A267" s="33">
        <v>16</v>
      </c>
      <c r="B267" s="34" t="s">
        <v>604</v>
      </c>
      <c r="C267" s="34" t="s">
        <v>81</v>
      </c>
      <c r="D267" s="38" t="s">
        <v>82</v>
      </c>
      <c r="E267" s="37">
        <v>4</v>
      </c>
      <c r="F267" s="39">
        <v>4</v>
      </c>
      <c r="G267" s="34">
        <v>2</v>
      </c>
      <c r="H267" s="37">
        <v>2</v>
      </c>
      <c r="I267" s="39"/>
      <c r="J267" s="37"/>
      <c r="K267" s="51"/>
      <c r="L267" s="51"/>
      <c r="M267" s="33" t="s">
        <v>0</v>
      </c>
    </row>
    <row r="268" spans="1:13" ht="15" x14ac:dyDescent="0.3">
      <c r="A268" s="33">
        <v>17</v>
      </c>
      <c r="B268" s="34" t="s">
        <v>605</v>
      </c>
      <c r="C268" s="34" t="s">
        <v>93</v>
      </c>
      <c r="D268" s="38" t="s">
        <v>94</v>
      </c>
      <c r="E268" s="34">
        <v>4</v>
      </c>
      <c r="F268" s="50">
        <v>4</v>
      </c>
      <c r="G268" s="34">
        <v>2</v>
      </c>
      <c r="H268" s="37">
        <v>2</v>
      </c>
      <c r="I268" s="50"/>
      <c r="J268" s="37"/>
      <c r="K268" s="51"/>
      <c r="L268" s="51"/>
      <c r="M268" s="33" t="s">
        <v>0</v>
      </c>
    </row>
    <row r="269" spans="1:13" x14ac:dyDescent="0.3">
      <c r="A269" s="61"/>
      <c r="B269" s="37"/>
      <c r="C269" s="34"/>
      <c r="D269" s="36"/>
      <c r="E269" s="37"/>
      <c r="F269" s="33"/>
      <c r="G269" s="37"/>
      <c r="H269" s="37"/>
      <c r="I269" s="37"/>
      <c r="J269" s="34"/>
      <c r="K269" s="61"/>
      <c r="L269" s="63"/>
      <c r="M269" s="61"/>
    </row>
    <row r="270" spans="1:13" x14ac:dyDescent="0.3">
      <c r="A270" s="48"/>
      <c r="B270" s="28" t="s">
        <v>698</v>
      </c>
      <c r="C270" s="40"/>
      <c r="D270" s="41"/>
      <c r="E270" s="32">
        <v>2129</v>
      </c>
      <c r="F270" s="32">
        <v>2129</v>
      </c>
      <c r="G270" s="32">
        <v>36</v>
      </c>
      <c r="H270" s="32">
        <v>58</v>
      </c>
      <c r="I270" s="32">
        <v>2035</v>
      </c>
      <c r="J270" s="32">
        <v>0</v>
      </c>
      <c r="K270" s="48"/>
      <c r="L270" s="48"/>
      <c r="M270" s="48"/>
    </row>
    <row r="271" spans="1:13" x14ac:dyDescent="0.3">
      <c r="A271" s="24"/>
      <c r="B271" s="75" t="s">
        <v>404</v>
      </c>
      <c r="C271" s="24"/>
      <c r="D271" s="25"/>
      <c r="E271" s="47"/>
      <c r="F271" s="26"/>
      <c r="G271" s="26"/>
      <c r="H271" s="26"/>
      <c r="I271" s="26"/>
      <c r="J271" s="47"/>
      <c r="K271" s="24"/>
      <c r="L271" s="24"/>
      <c r="M271" s="24"/>
    </row>
    <row r="272" spans="1:13" x14ac:dyDescent="0.3">
      <c r="A272" s="61">
        <v>1</v>
      </c>
      <c r="B272" s="34" t="s">
        <v>607</v>
      </c>
      <c r="C272" s="34" t="s">
        <v>81</v>
      </c>
      <c r="D272" s="52" t="s">
        <v>82</v>
      </c>
      <c r="E272" s="37">
        <v>85</v>
      </c>
      <c r="F272" s="39">
        <v>85</v>
      </c>
      <c r="G272" s="73">
        <v>30</v>
      </c>
      <c r="H272" s="37">
        <v>55</v>
      </c>
      <c r="I272" s="37"/>
      <c r="J272" s="37"/>
      <c r="K272" s="61"/>
      <c r="L272" s="61"/>
      <c r="M272" s="61" t="s">
        <v>0</v>
      </c>
    </row>
    <row r="273" spans="1:13" x14ac:dyDescent="0.3">
      <c r="A273" s="61">
        <v>2</v>
      </c>
      <c r="B273" s="34" t="s">
        <v>608</v>
      </c>
      <c r="C273" s="34" t="s">
        <v>81</v>
      </c>
      <c r="D273" s="52" t="s">
        <v>82</v>
      </c>
      <c r="E273" s="34">
        <v>22</v>
      </c>
      <c r="F273" s="50">
        <v>22</v>
      </c>
      <c r="G273" s="72">
        <v>7</v>
      </c>
      <c r="H273" s="34">
        <v>15</v>
      </c>
      <c r="I273" s="50"/>
      <c r="J273" s="50"/>
      <c r="K273" s="61"/>
      <c r="L273" s="61"/>
      <c r="M273" s="61" t="s">
        <v>0</v>
      </c>
    </row>
    <row r="274" spans="1:13" x14ac:dyDescent="0.3">
      <c r="A274" s="61">
        <v>3</v>
      </c>
      <c r="B274" s="34" t="s">
        <v>609</v>
      </c>
      <c r="C274" s="34" t="s">
        <v>81</v>
      </c>
      <c r="D274" s="52" t="s">
        <v>82</v>
      </c>
      <c r="E274" s="34">
        <v>16</v>
      </c>
      <c r="F274" s="50">
        <v>16</v>
      </c>
      <c r="G274" s="72">
        <v>5</v>
      </c>
      <c r="H274" s="50">
        <v>11</v>
      </c>
      <c r="I274" s="50"/>
      <c r="J274" s="34"/>
      <c r="K274" s="61"/>
      <c r="L274" s="61"/>
      <c r="M274" s="61" t="s">
        <v>0</v>
      </c>
    </row>
    <row r="275" spans="1:13" x14ac:dyDescent="0.3">
      <c r="A275" s="61">
        <v>4</v>
      </c>
      <c r="B275" s="34" t="s">
        <v>610</v>
      </c>
      <c r="C275" s="34" t="s">
        <v>81</v>
      </c>
      <c r="D275" s="52" t="s">
        <v>82</v>
      </c>
      <c r="E275" s="34">
        <v>4</v>
      </c>
      <c r="F275" s="50">
        <v>4</v>
      </c>
      <c r="G275" s="72">
        <v>1</v>
      </c>
      <c r="H275" s="34">
        <v>3</v>
      </c>
      <c r="I275" s="50"/>
      <c r="J275" s="34"/>
      <c r="K275" s="61"/>
      <c r="L275" s="61"/>
      <c r="M275" s="61" t="s">
        <v>0</v>
      </c>
    </row>
    <row r="276" spans="1:13" x14ac:dyDescent="0.3">
      <c r="A276" s="61">
        <v>5</v>
      </c>
      <c r="B276" s="37" t="s">
        <v>611</v>
      </c>
      <c r="C276" s="37" t="s">
        <v>81</v>
      </c>
      <c r="D276" s="76" t="s">
        <v>82</v>
      </c>
      <c r="E276" s="37">
        <v>6</v>
      </c>
      <c r="F276" s="39">
        <v>6</v>
      </c>
      <c r="G276" s="73">
        <v>3</v>
      </c>
      <c r="H276" s="39">
        <v>3</v>
      </c>
      <c r="I276" s="39"/>
      <c r="J276" s="37"/>
      <c r="K276" s="33"/>
      <c r="L276" s="33"/>
      <c r="M276" s="33" t="s">
        <v>0</v>
      </c>
    </row>
    <row r="277" spans="1:13" x14ac:dyDescent="0.3">
      <c r="A277" s="61">
        <v>6</v>
      </c>
      <c r="B277" s="37" t="s">
        <v>612</v>
      </c>
      <c r="C277" s="37" t="s">
        <v>81</v>
      </c>
      <c r="D277" s="76" t="s">
        <v>82</v>
      </c>
      <c r="E277" s="37">
        <v>3</v>
      </c>
      <c r="F277" s="39">
        <v>3</v>
      </c>
      <c r="G277" s="73">
        <v>2</v>
      </c>
      <c r="H277" s="37">
        <v>1</v>
      </c>
      <c r="I277" s="37"/>
      <c r="J277" s="37"/>
      <c r="K277" s="33"/>
      <c r="L277" s="33"/>
      <c r="M277" s="33" t="s">
        <v>0</v>
      </c>
    </row>
    <row r="278" spans="1:13" x14ac:dyDescent="0.3">
      <c r="A278" s="61">
        <v>7</v>
      </c>
      <c r="B278" s="37" t="s">
        <v>613</v>
      </c>
      <c r="C278" s="37" t="s">
        <v>81</v>
      </c>
      <c r="D278" s="76" t="s">
        <v>82</v>
      </c>
      <c r="E278" s="37">
        <v>5</v>
      </c>
      <c r="F278" s="39">
        <v>5</v>
      </c>
      <c r="G278" s="73">
        <v>2</v>
      </c>
      <c r="H278" s="37">
        <v>3</v>
      </c>
      <c r="I278" s="39"/>
      <c r="J278" s="37"/>
      <c r="K278" s="33"/>
      <c r="L278" s="33"/>
      <c r="M278" s="33" t="s">
        <v>0</v>
      </c>
    </row>
    <row r="279" spans="1:13" x14ac:dyDescent="0.3">
      <c r="A279" s="61">
        <v>8</v>
      </c>
      <c r="B279" s="37" t="s">
        <v>614</v>
      </c>
      <c r="C279" s="34" t="s">
        <v>81</v>
      </c>
      <c r="D279" s="52" t="s">
        <v>82</v>
      </c>
      <c r="E279" s="37">
        <v>16</v>
      </c>
      <c r="F279" s="39">
        <v>16</v>
      </c>
      <c r="G279" s="73">
        <v>8</v>
      </c>
      <c r="H279" s="37">
        <v>8</v>
      </c>
      <c r="I279" s="37"/>
      <c r="J279" s="37"/>
      <c r="K279" s="33"/>
      <c r="L279" s="33"/>
      <c r="M279" s="33" t="s">
        <v>0</v>
      </c>
    </row>
    <row r="280" spans="1:13" x14ac:dyDescent="0.3">
      <c r="A280" s="61">
        <v>9</v>
      </c>
      <c r="B280" s="37" t="s">
        <v>615</v>
      </c>
      <c r="C280" s="34" t="s">
        <v>81</v>
      </c>
      <c r="D280" s="52" t="s">
        <v>82</v>
      </c>
      <c r="E280" s="37">
        <v>30</v>
      </c>
      <c r="F280" s="39">
        <v>30</v>
      </c>
      <c r="G280" s="73">
        <v>13</v>
      </c>
      <c r="H280" s="37">
        <v>17</v>
      </c>
      <c r="I280" s="39"/>
      <c r="J280" s="37"/>
      <c r="K280" s="33"/>
      <c r="L280" s="33"/>
      <c r="M280" s="33" t="s">
        <v>0</v>
      </c>
    </row>
    <row r="281" spans="1:13" x14ac:dyDescent="0.3">
      <c r="A281" s="61">
        <v>10</v>
      </c>
      <c r="B281" s="37" t="s">
        <v>616</v>
      </c>
      <c r="C281" s="34" t="s">
        <v>81</v>
      </c>
      <c r="D281" s="52" t="s">
        <v>82</v>
      </c>
      <c r="E281" s="37">
        <v>9</v>
      </c>
      <c r="F281" s="39">
        <v>9</v>
      </c>
      <c r="G281" s="73">
        <v>3</v>
      </c>
      <c r="H281" s="37">
        <v>6</v>
      </c>
      <c r="I281" s="37"/>
      <c r="J281" s="37"/>
      <c r="K281" s="33"/>
      <c r="L281" s="33"/>
      <c r="M281" s="33" t="s">
        <v>0</v>
      </c>
    </row>
    <row r="282" spans="1:13" x14ac:dyDescent="0.3">
      <c r="A282" s="61">
        <v>11</v>
      </c>
      <c r="B282" s="37" t="s">
        <v>617</v>
      </c>
      <c r="C282" s="34" t="s">
        <v>81</v>
      </c>
      <c r="D282" s="52" t="s">
        <v>82</v>
      </c>
      <c r="E282" s="37">
        <v>4</v>
      </c>
      <c r="F282" s="39">
        <v>4</v>
      </c>
      <c r="G282" s="73">
        <v>2</v>
      </c>
      <c r="H282" s="37">
        <v>2</v>
      </c>
      <c r="I282" s="37"/>
      <c r="J282" s="37"/>
      <c r="K282" s="33"/>
      <c r="L282" s="33"/>
      <c r="M282" s="33" t="s">
        <v>0</v>
      </c>
    </row>
    <row r="283" spans="1:13" x14ac:dyDescent="0.3">
      <c r="A283" s="61">
        <v>12</v>
      </c>
      <c r="B283" s="34" t="s">
        <v>619</v>
      </c>
      <c r="C283" s="34" t="s">
        <v>81</v>
      </c>
      <c r="D283" s="52" t="s">
        <v>82</v>
      </c>
      <c r="E283" s="37">
        <v>4</v>
      </c>
      <c r="F283" s="39">
        <v>4</v>
      </c>
      <c r="G283" s="73">
        <v>2</v>
      </c>
      <c r="H283" s="37">
        <v>2</v>
      </c>
      <c r="I283" s="37"/>
      <c r="J283" s="74"/>
      <c r="K283" s="33"/>
      <c r="L283" s="33"/>
      <c r="M283" s="33" t="s">
        <v>0</v>
      </c>
    </row>
    <row r="284" spans="1:13" x14ac:dyDescent="0.3">
      <c r="A284" s="61">
        <v>13</v>
      </c>
      <c r="B284" s="34" t="s">
        <v>620</v>
      </c>
      <c r="C284" s="34" t="s">
        <v>81</v>
      </c>
      <c r="D284" s="52" t="s">
        <v>82</v>
      </c>
      <c r="E284" s="37">
        <v>8</v>
      </c>
      <c r="F284" s="39">
        <v>8</v>
      </c>
      <c r="G284" s="73">
        <v>3</v>
      </c>
      <c r="H284" s="37">
        <v>5</v>
      </c>
      <c r="I284" s="37"/>
      <c r="J284" s="74"/>
      <c r="K284" s="33"/>
      <c r="L284" s="33"/>
      <c r="M284" s="33" t="s">
        <v>0</v>
      </c>
    </row>
    <row r="285" spans="1:13" x14ac:dyDescent="0.3">
      <c r="A285" s="61">
        <v>14</v>
      </c>
      <c r="B285" s="34" t="s">
        <v>621</v>
      </c>
      <c r="C285" s="34" t="s">
        <v>81</v>
      </c>
      <c r="D285" s="52" t="s">
        <v>82</v>
      </c>
      <c r="E285" s="37">
        <v>16</v>
      </c>
      <c r="F285" s="39">
        <v>16</v>
      </c>
      <c r="G285" s="37">
        <v>8</v>
      </c>
      <c r="H285" s="37">
        <v>8</v>
      </c>
      <c r="I285" s="39"/>
      <c r="J285" s="34"/>
      <c r="K285" s="61"/>
      <c r="L285" s="63"/>
      <c r="M285" s="61" t="s">
        <v>0</v>
      </c>
    </row>
    <row r="286" spans="1:13" x14ac:dyDescent="0.3">
      <c r="A286" s="61">
        <v>15</v>
      </c>
      <c r="B286" s="37" t="s">
        <v>622</v>
      </c>
      <c r="C286" s="34" t="s">
        <v>81</v>
      </c>
      <c r="D286" s="52" t="s">
        <v>82</v>
      </c>
      <c r="E286" s="37">
        <v>15</v>
      </c>
      <c r="F286" s="39">
        <v>15</v>
      </c>
      <c r="G286" s="37">
        <v>5</v>
      </c>
      <c r="H286" s="37">
        <v>10</v>
      </c>
      <c r="I286" s="37"/>
      <c r="J286" s="34"/>
      <c r="K286" s="61"/>
      <c r="L286" s="63"/>
      <c r="M286" s="61" t="s">
        <v>0</v>
      </c>
    </row>
    <row r="287" spans="1:13" x14ac:dyDescent="0.3">
      <c r="A287" s="61">
        <v>16</v>
      </c>
      <c r="B287" s="34" t="s">
        <v>623</v>
      </c>
      <c r="C287" s="34" t="s">
        <v>81</v>
      </c>
      <c r="D287" s="52" t="s">
        <v>82</v>
      </c>
      <c r="E287" s="37">
        <v>2</v>
      </c>
      <c r="F287" s="39">
        <v>2</v>
      </c>
      <c r="G287" s="37">
        <v>1</v>
      </c>
      <c r="H287" s="37">
        <v>1</v>
      </c>
      <c r="I287" s="37"/>
      <c r="J287" s="34"/>
      <c r="K287" s="61"/>
      <c r="L287" s="63"/>
      <c r="M287" s="61" t="s">
        <v>0</v>
      </c>
    </row>
    <row r="288" spans="1:13" x14ac:dyDescent="0.3">
      <c r="A288" s="61">
        <v>17</v>
      </c>
      <c r="B288" s="37" t="s">
        <v>624</v>
      </c>
      <c r="C288" s="34" t="s">
        <v>81</v>
      </c>
      <c r="D288" s="52" t="s">
        <v>82</v>
      </c>
      <c r="E288" s="37">
        <v>2</v>
      </c>
      <c r="F288" s="39">
        <v>2</v>
      </c>
      <c r="G288" s="37">
        <v>1</v>
      </c>
      <c r="H288" s="37">
        <v>1</v>
      </c>
      <c r="I288" s="39"/>
      <c r="J288" s="34"/>
      <c r="K288" s="61"/>
      <c r="L288" s="63"/>
      <c r="M288" s="61" t="s">
        <v>0</v>
      </c>
    </row>
    <row r="289" spans="1:13" x14ac:dyDescent="0.3">
      <c r="A289" s="61">
        <v>18</v>
      </c>
      <c r="B289" s="37" t="s">
        <v>625</v>
      </c>
      <c r="C289" s="34" t="s">
        <v>81</v>
      </c>
      <c r="D289" s="52" t="s">
        <v>82</v>
      </c>
      <c r="E289" s="37">
        <v>2</v>
      </c>
      <c r="F289" s="39">
        <v>2</v>
      </c>
      <c r="G289" s="37">
        <v>1</v>
      </c>
      <c r="H289" s="37">
        <v>1</v>
      </c>
      <c r="I289" s="39"/>
      <c r="J289" s="34"/>
      <c r="K289" s="61"/>
      <c r="L289" s="63"/>
      <c r="M289" s="61" t="s">
        <v>0</v>
      </c>
    </row>
    <row r="290" spans="1:13" x14ac:dyDescent="0.3">
      <c r="A290" s="61">
        <v>19</v>
      </c>
      <c r="B290" s="37" t="s">
        <v>626</v>
      </c>
      <c r="C290" s="34" t="s">
        <v>81</v>
      </c>
      <c r="D290" s="52" t="s">
        <v>82</v>
      </c>
      <c r="E290" s="37">
        <v>2</v>
      </c>
      <c r="F290" s="39">
        <v>2</v>
      </c>
      <c r="G290" s="37">
        <v>1</v>
      </c>
      <c r="H290" s="37">
        <v>1</v>
      </c>
      <c r="I290" s="39"/>
      <c r="J290" s="34"/>
      <c r="K290" s="61"/>
      <c r="L290" s="63"/>
      <c r="M290" s="61" t="s">
        <v>0</v>
      </c>
    </row>
    <row r="291" spans="1:13" x14ac:dyDescent="0.3">
      <c r="A291" s="61">
        <v>20</v>
      </c>
      <c r="B291" s="34" t="s">
        <v>627</v>
      </c>
      <c r="C291" s="34" t="s">
        <v>81</v>
      </c>
      <c r="D291" s="52" t="s">
        <v>82</v>
      </c>
      <c r="E291" s="37">
        <v>5</v>
      </c>
      <c r="F291" s="39">
        <v>5</v>
      </c>
      <c r="G291" s="37">
        <v>2</v>
      </c>
      <c r="H291" s="37">
        <v>3</v>
      </c>
      <c r="I291" s="37"/>
      <c r="J291" s="34"/>
      <c r="K291" s="61"/>
      <c r="L291" s="63"/>
      <c r="M291" s="61" t="s">
        <v>0</v>
      </c>
    </row>
    <row r="292" spans="1:13" x14ac:dyDescent="0.3">
      <c r="A292" s="61">
        <v>21</v>
      </c>
      <c r="B292" s="37" t="s">
        <v>628</v>
      </c>
      <c r="C292" s="34" t="s">
        <v>81</v>
      </c>
      <c r="D292" s="52" t="s">
        <v>82</v>
      </c>
      <c r="E292" s="37">
        <v>4</v>
      </c>
      <c r="F292" s="39">
        <v>4</v>
      </c>
      <c r="G292" s="37">
        <v>2</v>
      </c>
      <c r="H292" s="37">
        <v>2</v>
      </c>
      <c r="I292" s="37"/>
      <c r="J292" s="34"/>
      <c r="K292" s="61"/>
      <c r="L292" s="63"/>
      <c r="M292" s="61" t="s">
        <v>0</v>
      </c>
    </row>
    <row r="293" spans="1:13" x14ac:dyDescent="0.3">
      <c r="A293" s="61">
        <v>22</v>
      </c>
      <c r="B293" s="34" t="s">
        <v>629</v>
      </c>
      <c r="C293" s="34" t="s">
        <v>81</v>
      </c>
      <c r="D293" s="52" t="s">
        <v>82</v>
      </c>
      <c r="E293" s="37">
        <v>4</v>
      </c>
      <c r="F293" s="39">
        <v>4</v>
      </c>
      <c r="G293" s="37">
        <v>2</v>
      </c>
      <c r="H293" s="37">
        <v>2</v>
      </c>
      <c r="I293" s="37"/>
      <c r="J293" s="34"/>
      <c r="K293" s="61"/>
      <c r="L293" s="63"/>
      <c r="M293" s="61" t="s">
        <v>0</v>
      </c>
    </row>
    <row r="294" spans="1:13" x14ac:dyDescent="0.3">
      <c r="A294" s="61">
        <v>23</v>
      </c>
      <c r="B294" s="37" t="s">
        <v>631</v>
      </c>
      <c r="C294" s="34" t="s">
        <v>81</v>
      </c>
      <c r="D294" s="52" t="s">
        <v>82</v>
      </c>
      <c r="E294" s="37">
        <v>4</v>
      </c>
      <c r="F294" s="39">
        <v>4</v>
      </c>
      <c r="G294" s="37">
        <v>2</v>
      </c>
      <c r="H294" s="37">
        <v>2</v>
      </c>
      <c r="I294" s="37"/>
      <c r="J294" s="34"/>
      <c r="K294" s="61"/>
      <c r="L294" s="63"/>
      <c r="M294" s="61" t="s">
        <v>0</v>
      </c>
    </row>
    <row r="295" spans="1:13" x14ac:dyDescent="0.3">
      <c r="A295" s="61">
        <v>24</v>
      </c>
      <c r="B295" s="37" t="s">
        <v>632</v>
      </c>
      <c r="C295" s="34" t="s">
        <v>81</v>
      </c>
      <c r="D295" s="52" t="s">
        <v>82</v>
      </c>
      <c r="E295" s="37">
        <v>2</v>
      </c>
      <c r="F295" s="39">
        <v>2</v>
      </c>
      <c r="G295" s="37">
        <v>1</v>
      </c>
      <c r="H295" s="37">
        <v>1</v>
      </c>
      <c r="I295" s="37"/>
      <c r="J295" s="34"/>
      <c r="K295" s="61"/>
      <c r="L295" s="63"/>
      <c r="M295" s="61" t="s">
        <v>0</v>
      </c>
    </row>
    <row r="296" spans="1:13" x14ac:dyDescent="0.3">
      <c r="A296" s="61">
        <v>25</v>
      </c>
      <c r="B296" s="34" t="s">
        <v>633</v>
      </c>
      <c r="C296" s="34" t="s">
        <v>198</v>
      </c>
      <c r="D296" s="38" t="s">
        <v>144</v>
      </c>
      <c r="E296" s="37">
        <v>92</v>
      </c>
      <c r="F296" s="33">
        <v>92</v>
      </c>
      <c r="G296" s="37">
        <v>33</v>
      </c>
      <c r="H296" s="37">
        <v>59</v>
      </c>
      <c r="I296" s="37"/>
      <c r="J296" s="34"/>
      <c r="K296" s="61"/>
      <c r="L296" s="63"/>
      <c r="M296" s="61" t="s">
        <v>0</v>
      </c>
    </row>
    <row r="297" spans="1:13" x14ac:dyDescent="0.3">
      <c r="A297" s="61">
        <v>26</v>
      </c>
      <c r="B297" s="34" t="s">
        <v>634</v>
      </c>
      <c r="C297" s="34" t="s">
        <v>200</v>
      </c>
      <c r="D297" s="67" t="s">
        <v>201</v>
      </c>
      <c r="E297" s="37">
        <v>5</v>
      </c>
      <c r="F297" s="33">
        <v>5</v>
      </c>
      <c r="G297" s="37">
        <v>2</v>
      </c>
      <c r="H297" s="37">
        <v>3</v>
      </c>
      <c r="I297" s="37"/>
      <c r="J297" s="34"/>
      <c r="K297" s="61" t="s">
        <v>46</v>
      </c>
      <c r="L297" s="63"/>
      <c r="M297" s="61"/>
    </row>
    <row r="298" spans="1:13" x14ac:dyDescent="0.3">
      <c r="A298" s="61">
        <v>27</v>
      </c>
      <c r="B298" s="34" t="s">
        <v>635</v>
      </c>
      <c r="C298" s="34" t="s">
        <v>200</v>
      </c>
      <c r="D298" s="67" t="s">
        <v>201</v>
      </c>
      <c r="E298" s="37">
        <v>13</v>
      </c>
      <c r="F298" s="33">
        <v>13</v>
      </c>
      <c r="G298" s="37">
        <v>4</v>
      </c>
      <c r="H298" s="37">
        <v>6</v>
      </c>
      <c r="I298" s="37">
        <v>3</v>
      </c>
      <c r="J298" s="34"/>
      <c r="K298" s="61" t="s">
        <v>46</v>
      </c>
      <c r="L298" s="63"/>
      <c r="M298" s="61"/>
    </row>
    <row r="299" spans="1:13" x14ac:dyDescent="0.3">
      <c r="A299" s="61">
        <v>28</v>
      </c>
      <c r="B299" s="34" t="s">
        <v>636</v>
      </c>
      <c r="C299" s="34" t="s">
        <v>125</v>
      </c>
      <c r="D299" s="38" t="s">
        <v>126</v>
      </c>
      <c r="E299" s="37">
        <v>164</v>
      </c>
      <c r="F299" s="37">
        <v>164</v>
      </c>
      <c r="G299" s="37"/>
      <c r="H299" s="37"/>
      <c r="I299" s="37">
        <v>164</v>
      </c>
      <c r="J299" s="34"/>
      <c r="K299" s="61" t="s">
        <v>46</v>
      </c>
      <c r="L299" s="63" t="s">
        <v>8</v>
      </c>
      <c r="M299" s="61"/>
    </row>
    <row r="300" spans="1:13" x14ac:dyDescent="0.3">
      <c r="A300" s="61">
        <v>29</v>
      </c>
      <c r="B300" s="34" t="s">
        <v>650</v>
      </c>
      <c r="C300" s="34" t="s">
        <v>125</v>
      </c>
      <c r="D300" s="38" t="s">
        <v>126</v>
      </c>
      <c r="E300" s="37">
        <v>150</v>
      </c>
      <c r="F300" s="37">
        <v>150</v>
      </c>
      <c r="G300" s="37"/>
      <c r="H300" s="37"/>
      <c r="I300" s="37">
        <v>150</v>
      </c>
      <c r="J300" s="34"/>
      <c r="K300" s="61" t="s">
        <v>46</v>
      </c>
      <c r="L300" s="63" t="s">
        <v>8</v>
      </c>
      <c r="M300" s="61"/>
    </row>
    <row r="301" spans="1:13" x14ac:dyDescent="0.3">
      <c r="A301" s="61">
        <v>30</v>
      </c>
      <c r="B301" s="34" t="s">
        <v>637</v>
      </c>
      <c r="C301" s="34" t="s">
        <v>200</v>
      </c>
      <c r="D301" s="67" t="s">
        <v>201</v>
      </c>
      <c r="E301" s="37">
        <v>7</v>
      </c>
      <c r="F301" s="39">
        <v>7</v>
      </c>
      <c r="G301" s="37">
        <v>3</v>
      </c>
      <c r="H301" s="37">
        <v>4</v>
      </c>
      <c r="I301" s="39"/>
      <c r="J301" s="34"/>
      <c r="K301" s="61" t="s">
        <v>46</v>
      </c>
      <c r="L301" s="63"/>
      <c r="M301" s="61"/>
    </row>
    <row r="302" spans="1:13" x14ac:dyDescent="0.3">
      <c r="A302" s="61">
        <v>31</v>
      </c>
      <c r="B302" s="34" t="s">
        <v>638</v>
      </c>
      <c r="C302" s="73" t="s">
        <v>185</v>
      </c>
      <c r="D302" s="36" t="s">
        <v>186</v>
      </c>
      <c r="E302" s="37">
        <v>9</v>
      </c>
      <c r="F302" s="39">
        <v>9</v>
      </c>
      <c r="G302" s="37">
        <v>1</v>
      </c>
      <c r="H302" s="37">
        <v>8</v>
      </c>
      <c r="I302" s="39"/>
      <c r="J302" s="34"/>
      <c r="K302" s="61" t="s">
        <v>46</v>
      </c>
      <c r="L302" s="63" t="s">
        <v>8</v>
      </c>
      <c r="M302" s="61"/>
    </row>
    <row r="303" spans="1:13" x14ac:dyDescent="0.3">
      <c r="A303" s="61">
        <v>32</v>
      </c>
      <c r="B303" s="34" t="s">
        <v>639</v>
      </c>
      <c r="C303" s="34" t="s">
        <v>134</v>
      </c>
      <c r="D303" s="36" t="s">
        <v>135</v>
      </c>
      <c r="E303" s="37">
        <v>26</v>
      </c>
      <c r="F303" s="39">
        <v>26</v>
      </c>
      <c r="G303" s="37">
        <v>3</v>
      </c>
      <c r="H303" s="37">
        <v>5</v>
      </c>
      <c r="I303" s="39">
        <v>18</v>
      </c>
      <c r="J303" s="34"/>
      <c r="K303" s="61" t="s">
        <v>46</v>
      </c>
      <c r="L303" s="63" t="s">
        <v>11</v>
      </c>
      <c r="M303" s="61"/>
    </row>
    <row r="304" spans="1:13" x14ac:dyDescent="0.3">
      <c r="A304" s="61">
        <v>33</v>
      </c>
      <c r="B304" s="34" t="s">
        <v>641</v>
      </c>
      <c r="C304" s="34" t="s">
        <v>202</v>
      </c>
      <c r="D304" s="64" t="s">
        <v>124</v>
      </c>
      <c r="E304" s="37">
        <v>88</v>
      </c>
      <c r="F304" s="39">
        <v>88</v>
      </c>
      <c r="G304" s="34">
        <v>13</v>
      </c>
      <c r="H304" s="37">
        <v>25</v>
      </c>
      <c r="I304" s="39">
        <v>50</v>
      </c>
      <c r="J304" s="37"/>
      <c r="K304" s="61"/>
      <c r="L304" s="63" t="s">
        <v>11</v>
      </c>
      <c r="M304" s="61" t="s">
        <v>0</v>
      </c>
    </row>
    <row r="305" spans="1:13" x14ac:dyDescent="0.3">
      <c r="A305" s="33">
        <v>33</v>
      </c>
      <c r="B305" s="34" t="s">
        <v>642</v>
      </c>
      <c r="C305" s="34" t="s">
        <v>143</v>
      </c>
      <c r="D305" s="38" t="s">
        <v>144</v>
      </c>
      <c r="E305" s="34">
        <v>9</v>
      </c>
      <c r="F305" s="50">
        <v>9</v>
      </c>
      <c r="G305" s="34">
        <v>2</v>
      </c>
      <c r="H305" s="37">
        <v>7</v>
      </c>
      <c r="I305" s="39"/>
      <c r="J305" s="37"/>
      <c r="K305" s="61"/>
      <c r="L305" s="63"/>
      <c r="M305" s="61" t="s">
        <v>0</v>
      </c>
    </row>
    <row r="306" spans="1:13" x14ac:dyDescent="0.3">
      <c r="A306" s="33">
        <v>34</v>
      </c>
      <c r="B306" s="34" t="s">
        <v>643</v>
      </c>
      <c r="C306" s="34" t="s">
        <v>143</v>
      </c>
      <c r="D306" s="38" t="s">
        <v>144</v>
      </c>
      <c r="E306" s="34">
        <v>4</v>
      </c>
      <c r="F306" s="50">
        <v>4</v>
      </c>
      <c r="G306" s="34">
        <v>1</v>
      </c>
      <c r="H306" s="37">
        <v>3</v>
      </c>
      <c r="I306" s="39"/>
      <c r="J306" s="37"/>
      <c r="K306" s="61"/>
      <c r="L306" s="63"/>
      <c r="M306" s="61" t="s">
        <v>0</v>
      </c>
    </row>
    <row r="307" spans="1:13" x14ac:dyDescent="0.3">
      <c r="A307" s="33"/>
      <c r="B307" s="34"/>
      <c r="C307" s="34" t="s">
        <v>81</v>
      </c>
      <c r="D307" s="38" t="s">
        <v>82</v>
      </c>
      <c r="E307" s="34">
        <v>5</v>
      </c>
      <c r="F307" s="50">
        <v>5</v>
      </c>
      <c r="G307" s="34">
        <v>1</v>
      </c>
      <c r="H307" s="37">
        <v>2</v>
      </c>
      <c r="I307" s="39"/>
      <c r="J307" s="37">
        <v>2</v>
      </c>
      <c r="K307" s="61"/>
      <c r="L307" s="63"/>
      <c r="M307" s="61" t="s">
        <v>0</v>
      </c>
    </row>
    <row r="308" spans="1:13" ht="15" x14ac:dyDescent="0.3">
      <c r="A308" s="33">
        <v>35</v>
      </c>
      <c r="B308" s="34" t="s">
        <v>644</v>
      </c>
      <c r="C308" s="34" t="s">
        <v>81</v>
      </c>
      <c r="D308" s="38" t="s">
        <v>82</v>
      </c>
      <c r="E308" s="37">
        <v>75</v>
      </c>
      <c r="F308" s="39">
        <v>75</v>
      </c>
      <c r="G308" s="34">
        <v>32</v>
      </c>
      <c r="H308" s="37">
        <v>38</v>
      </c>
      <c r="I308" s="39"/>
      <c r="J308" s="37">
        <v>5</v>
      </c>
      <c r="K308" s="51"/>
      <c r="L308" s="51"/>
      <c r="M308" s="61" t="s">
        <v>0</v>
      </c>
    </row>
    <row r="309" spans="1:13" ht="15" x14ac:dyDescent="0.3">
      <c r="A309" s="33">
        <v>36</v>
      </c>
      <c r="B309" s="34" t="s">
        <v>645</v>
      </c>
      <c r="C309" s="34" t="s">
        <v>81</v>
      </c>
      <c r="D309" s="38" t="s">
        <v>82</v>
      </c>
      <c r="E309" s="37">
        <v>42</v>
      </c>
      <c r="F309" s="39">
        <v>42</v>
      </c>
      <c r="G309" s="34">
        <v>17</v>
      </c>
      <c r="H309" s="37">
        <v>25</v>
      </c>
      <c r="I309" s="39"/>
      <c r="J309" s="37"/>
      <c r="K309" s="51"/>
      <c r="L309" s="51"/>
      <c r="M309" s="61" t="s">
        <v>0</v>
      </c>
    </row>
    <row r="310" spans="1:13" x14ac:dyDescent="0.3">
      <c r="A310" s="33">
        <v>37</v>
      </c>
      <c r="B310" s="34" t="s">
        <v>647</v>
      </c>
      <c r="C310" s="34" t="s">
        <v>146</v>
      </c>
      <c r="D310" s="38" t="s">
        <v>68</v>
      </c>
      <c r="E310" s="37">
        <v>19</v>
      </c>
      <c r="F310" s="39">
        <v>19</v>
      </c>
      <c r="G310" s="34">
        <v>8</v>
      </c>
      <c r="H310" s="37">
        <v>11</v>
      </c>
      <c r="I310" s="39"/>
      <c r="J310" s="37"/>
      <c r="K310" s="61"/>
      <c r="L310" s="63"/>
      <c r="M310" s="61" t="s">
        <v>0</v>
      </c>
    </row>
    <row r="311" spans="1:13" x14ac:dyDescent="0.3">
      <c r="A311" s="61"/>
      <c r="B311" s="34"/>
      <c r="C311" s="34" t="s">
        <v>81</v>
      </c>
      <c r="D311" s="38" t="s">
        <v>82</v>
      </c>
      <c r="E311" s="37">
        <v>8</v>
      </c>
      <c r="F311" s="39">
        <v>8</v>
      </c>
      <c r="G311" s="34">
        <v>3</v>
      </c>
      <c r="H311" s="37">
        <v>5</v>
      </c>
      <c r="I311" s="39"/>
      <c r="J311" s="37"/>
      <c r="K311" s="61"/>
      <c r="L311" s="63"/>
      <c r="M311" s="61" t="s">
        <v>0</v>
      </c>
    </row>
    <row r="312" spans="1:13" x14ac:dyDescent="0.3">
      <c r="A312" s="61"/>
      <c r="B312" s="34"/>
      <c r="C312" s="35" t="s">
        <v>65</v>
      </c>
      <c r="D312" s="64" t="s">
        <v>66</v>
      </c>
      <c r="E312" s="37">
        <v>13</v>
      </c>
      <c r="F312" s="39">
        <v>13</v>
      </c>
      <c r="G312" s="34">
        <v>6</v>
      </c>
      <c r="H312" s="37">
        <v>7</v>
      </c>
      <c r="I312" s="39"/>
      <c r="J312" s="37"/>
      <c r="K312" s="61"/>
      <c r="L312" s="63"/>
      <c r="M312" s="61" t="s">
        <v>0</v>
      </c>
    </row>
    <row r="313" spans="1:13" ht="15" x14ac:dyDescent="0.3">
      <c r="A313" s="33">
        <v>38</v>
      </c>
      <c r="B313" s="34" t="s">
        <v>651</v>
      </c>
      <c r="C313" s="34" t="s">
        <v>146</v>
      </c>
      <c r="D313" s="38" t="s">
        <v>68</v>
      </c>
      <c r="E313" s="37">
        <v>2</v>
      </c>
      <c r="F313" s="39">
        <v>2</v>
      </c>
      <c r="G313" s="34">
        <v>1</v>
      </c>
      <c r="H313" s="37">
        <v>1</v>
      </c>
      <c r="I313" s="39"/>
      <c r="J313" s="37"/>
      <c r="K313" s="51"/>
      <c r="L313" s="51"/>
      <c r="M313" s="61" t="s">
        <v>0</v>
      </c>
    </row>
    <row r="314" spans="1:13" ht="15" x14ac:dyDescent="0.3">
      <c r="A314" s="37"/>
      <c r="B314" s="34"/>
      <c r="C314" s="35" t="s">
        <v>65</v>
      </c>
      <c r="D314" s="64" t="s">
        <v>66</v>
      </c>
      <c r="E314" s="37">
        <v>6</v>
      </c>
      <c r="F314" s="39">
        <v>6</v>
      </c>
      <c r="G314" s="34">
        <v>4</v>
      </c>
      <c r="H314" s="37">
        <v>2</v>
      </c>
      <c r="I314" s="39"/>
      <c r="J314" s="37"/>
      <c r="K314" s="51"/>
      <c r="L314" s="51"/>
      <c r="M314" s="61" t="s">
        <v>0</v>
      </c>
    </row>
    <row r="315" spans="1:13" ht="15" x14ac:dyDescent="0.3">
      <c r="A315" s="33">
        <v>39</v>
      </c>
      <c r="B315" s="34" t="s">
        <v>652</v>
      </c>
      <c r="C315" s="35" t="s">
        <v>65</v>
      </c>
      <c r="D315" s="64" t="s">
        <v>66</v>
      </c>
      <c r="E315" s="37">
        <v>2</v>
      </c>
      <c r="F315" s="39">
        <v>2</v>
      </c>
      <c r="G315" s="34">
        <v>1</v>
      </c>
      <c r="H315" s="37">
        <v>1</v>
      </c>
      <c r="I315" s="39"/>
      <c r="J315" s="37"/>
      <c r="K315" s="51"/>
      <c r="L315" s="51"/>
      <c r="M315" s="61" t="s">
        <v>0</v>
      </c>
    </row>
    <row r="316" spans="1:13" x14ac:dyDescent="0.3">
      <c r="A316" s="61"/>
      <c r="B316" s="37"/>
      <c r="C316" s="37"/>
      <c r="D316" s="76"/>
      <c r="E316" s="37"/>
      <c r="F316" s="39"/>
      <c r="G316" s="73"/>
      <c r="H316" s="39"/>
      <c r="I316" s="39"/>
      <c r="J316" s="37"/>
      <c r="K316" s="33"/>
      <c r="L316" s="33"/>
      <c r="M316" s="33"/>
    </row>
    <row r="317" spans="1:13" x14ac:dyDescent="0.3">
      <c r="A317" s="48"/>
      <c r="B317" s="28" t="s">
        <v>699</v>
      </c>
      <c r="C317" s="40"/>
      <c r="D317" s="41"/>
      <c r="E317" s="32">
        <v>1009</v>
      </c>
      <c r="F317" s="32">
        <v>1009</v>
      </c>
      <c r="G317" s="32">
        <v>242</v>
      </c>
      <c r="H317" s="32">
        <v>375</v>
      </c>
      <c r="I317" s="32">
        <v>385</v>
      </c>
      <c r="J317" s="32">
        <v>7</v>
      </c>
      <c r="K317" s="48"/>
      <c r="L317" s="48"/>
      <c r="M317" s="48"/>
    </row>
    <row r="318" spans="1:13" ht="15" thickBot="1" x14ac:dyDescent="0.35">
      <c r="A318" s="54"/>
      <c r="B318" s="20" t="s">
        <v>687</v>
      </c>
      <c r="C318" s="55"/>
      <c r="D318" s="56"/>
      <c r="E318" s="1">
        <v>12848</v>
      </c>
      <c r="F318" s="1">
        <v>12848</v>
      </c>
      <c r="G318" s="1">
        <v>1277</v>
      </c>
      <c r="H318" s="1">
        <v>1682</v>
      </c>
      <c r="I318" s="1">
        <v>9878</v>
      </c>
      <c r="J318" s="1">
        <v>19</v>
      </c>
      <c r="K318" s="1"/>
      <c r="L318" s="1"/>
      <c r="M318" s="1"/>
    </row>
    <row r="319" spans="1:13" ht="15" thickTop="1" x14ac:dyDescent="0.3">
      <c r="A319" s="57"/>
      <c r="B319" s="11"/>
      <c r="C319" s="11"/>
      <c r="D319" s="11"/>
      <c r="E319" s="11"/>
      <c r="F319" s="11"/>
      <c r="G319" s="11"/>
      <c r="H319" s="58"/>
      <c r="I319" s="58"/>
      <c r="J319" s="11"/>
      <c r="K319" s="11"/>
      <c r="L319" s="11"/>
      <c r="M319" s="11"/>
    </row>
    <row r="320" spans="1:13" x14ac:dyDescent="0.3">
      <c r="A320" s="57"/>
      <c r="B320" s="10" t="s">
        <v>704</v>
      </c>
      <c r="C320" s="10"/>
      <c r="D320" s="17"/>
      <c r="E320" s="11"/>
      <c r="F320" s="11"/>
      <c r="G320" s="11"/>
      <c r="H320" s="58"/>
      <c r="I320" s="58"/>
      <c r="J320" s="11"/>
      <c r="K320" s="11"/>
      <c r="L320" s="11"/>
      <c r="M320" s="11"/>
    </row>
    <row r="321" spans="1:13" x14ac:dyDescent="0.3">
      <c r="A321" s="57"/>
      <c r="B321" s="9" t="s">
        <v>703</v>
      </c>
      <c r="C321" s="59"/>
      <c r="D321" s="17"/>
      <c r="E321" s="11"/>
      <c r="F321" s="11"/>
      <c r="G321" s="11"/>
      <c r="H321" s="58"/>
      <c r="I321" s="58"/>
      <c r="J321" s="11"/>
      <c r="K321" s="11"/>
      <c r="L321" s="11"/>
      <c r="M321" s="11"/>
    </row>
    <row r="322" spans="1:13" ht="15.6" x14ac:dyDescent="0.3">
      <c r="A322" s="57"/>
      <c r="B322" s="11"/>
      <c r="C322" s="6"/>
      <c r="D322" s="11"/>
      <c r="E322" s="6"/>
      <c r="F322" s="11"/>
      <c r="G322" s="11"/>
      <c r="H322" s="58"/>
      <c r="I322" s="58"/>
      <c r="J322" s="11"/>
      <c r="K322" s="11"/>
      <c r="L322" s="11"/>
      <c r="M322" s="11"/>
    </row>
  </sheetData>
  <mergeCells count="15">
    <mergeCell ref="C3:D3"/>
    <mergeCell ref="A2:M2"/>
    <mergeCell ref="A5:A7"/>
    <mergeCell ref="B5:B7"/>
    <mergeCell ref="C5:D5"/>
    <mergeCell ref="E5:J5"/>
    <mergeCell ref="K5:M5"/>
    <mergeCell ref="L6:L7"/>
    <mergeCell ref="M6:M7"/>
    <mergeCell ref="C6:C7"/>
    <mergeCell ref="D6:D7"/>
    <mergeCell ref="E6:E7"/>
    <mergeCell ref="F6:I6"/>
    <mergeCell ref="J6:J7"/>
    <mergeCell ref="K6:K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77"/>
  <sheetViews>
    <sheetView workbookViewId="0">
      <selection activeCell="B275" sqref="B275"/>
    </sheetView>
  </sheetViews>
  <sheetFormatPr defaultColWidth="9.109375" defaultRowHeight="14.4" x14ac:dyDescent="0.3"/>
  <cols>
    <col min="1" max="1" width="9.109375" style="21"/>
    <col min="2" max="2" width="21.21875" style="21" customWidth="1"/>
    <col min="3" max="3" width="26.33203125" style="21" bestFit="1" customWidth="1"/>
    <col min="4" max="4" width="26.6640625" style="21" bestFit="1" customWidth="1"/>
    <col min="5" max="13" width="9.109375" style="21"/>
    <col min="15" max="16384" width="9.109375" style="21"/>
  </cols>
  <sheetData>
    <row r="1" spans="1:13" ht="15.6" x14ac:dyDescent="0.35">
      <c r="A1" s="3"/>
      <c r="B1" s="4"/>
      <c r="C1" s="3"/>
      <c r="D1" s="16"/>
      <c r="E1" s="3"/>
      <c r="F1" s="12"/>
      <c r="G1" s="3"/>
      <c r="H1" s="3"/>
      <c r="I1" s="3"/>
      <c r="J1" s="3"/>
      <c r="K1" s="3"/>
      <c r="L1" s="3"/>
      <c r="M1" s="3"/>
    </row>
    <row r="2" spans="1:13" ht="17.399999999999999" x14ac:dyDescent="0.3">
      <c r="A2" s="412" t="s">
        <v>440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</row>
    <row r="3" spans="1:13" ht="18" x14ac:dyDescent="0.3">
      <c r="A3" s="8"/>
      <c r="B3" s="8"/>
      <c r="C3" s="418">
        <v>43464</v>
      </c>
      <c r="D3" s="419"/>
      <c r="E3" s="8"/>
      <c r="F3" s="13"/>
      <c r="G3" s="8"/>
      <c r="H3" s="8"/>
      <c r="I3" s="8"/>
      <c r="J3" s="8"/>
      <c r="K3" s="8"/>
      <c r="L3" s="8"/>
      <c r="M3" s="8"/>
    </row>
    <row r="4" spans="1:13" x14ac:dyDescent="0.3">
      <c r="A4" s="2"/>
      <c r="B4" s="2"/>
      <c r="C4" s="2"/>
      <c r="D4" s="2"/>
      <c r="E4" s="2"/>
      <c r="F4" s="14"/>
      <c r="G4" s="2"/>
      <c r="H4" s="2"/>
      <c r="I4" s="2"/>
      <c r="J4" s="2"/>
      <c r="K4" s="2"/>
      <c r="L4" s="2"/>
      <c r="M4" s="2"/>
    </row>
    <row r="5" spans="1:13" ht="15.75" customHeight="1" x14ac:dyDescent="0.3">
      <c r="A5" s="413" t="s">
        <v>0</v>
      </c>
      <c r="B5" s="413" t="s">
        <v>335</v>
      </c>
      <c r="C5" s="414" t="s">
        <v>336</v>
      </c>
      <c r="D5" s="414"/>
      <c r="E5" s="414" t="s">
        <v>341</v>
      </c>
      <c r="F5" s="414"/>
      <c r="G5" s="414"/>
      <c r="H5" s="414"/>
      <c r="I5" s="414"/>
      <c r="J5" s="414"/>
      <c r="K5" s="413" t="s">
        <v>343</v>
      </c>
      <c r="L5" s="413"/>
      <c r="M5" s="413"/>
    </row>
    <row r="6" spans="1:13" ht="14.25" customHeight="1" x14ac:dyDescent="0.3">
      <c r="A6" s="413"/>
      <c r="B6" s="413"/>
      <c r="C6" s="413" t="s">
        <v>337</v>
      </c>
      <c r="D6" s="415" t="s">
        <v>338</v>
      </c>
      <c r="E6" s="413" t="s">
        <v>339</v>
      </c>
      <c r="F6" s="413" t="s">
        <v>346</v>
      </c>
      <c r="G6" s="413"/>
      <c r="H6" s="413"/>
      <c r="I6" s="413"/>
      <c r="J6" s="416" t="s">
        <v>345</v>
      </c>
      <c r="K6" s="417" t="s">
        <v>342</v>
      </c>
      <c r="L6" s="413" t="s">
        <v>1</v>
      </c>
      <c r="M6" s="413" t="s">
        <v>344</v>
      </c>
    </row>
    <row r="7" spans="1:13" x14ac:dyDescent="0.3">
      <c r="A7" s="413"/>
      <c r="B7" s="413"/>
      <c r="C7" s="413"/>
      <c r="D7" s="415"/>
      <c r="E7" s="413"/>
      <c r="F7" s="22" t="s">
        <v>2</v>
      </c>
      <c r="G7" s="23" t="s">
        <v>3</v>
      </c>
      <c r="H7" s="23" t="s">
        <v>4</v>
      </c>
      <c r="I7" s="22" t="s">
        <v>340</v>
      </c>
      <c r="J7" s="416"/>
      <c r="K7" s="417"/>
      <c r="L7" s="413"/>
      <c r="M7" s="413"/>
    </row>
    <row r="8" spans="1:13" x14ac:dyDescent="0.3">
      <c r="A8" s="24"/>
      <c r="B8" s="60" t="s">
        <v>386</v>
      </c>
      <c r="C8" s="24"/>
      <c r="D8" s="25"/>
      <c r="E8" s="24"/>
      <c r="F8" s="26"/>
      <c r="G8" s="27"/>
      <c r="H8" s="26"/>
      <c r="I8" s="26"/>
      <c r="J8" s="24"/>
      <c r="K8" s="24"/>
      <c r="L8" s="24"/>
      <c r="M8" s="24"/>
    </row>
    <row r="9" spans="1:13" x14ac:dyDescent="0.3">
      <c r="A9" s="61">
        <v>1</v>
      </c>
      <c r="B9" s="34" t="s">
        <v>296</v>
      </c>
      <c r="C9" s="62" t="s">
        <v>5</v>
      </c>
      <c r="D9" s="52" t="s">
        <v>6</v>
      </c>
      <c r="E9" s="34">
        <v>2</v>
      </c>
      <c r="F9" s="50">
        <v>2</v>
      </c>
      <c r="G9" s="61">
        <v>0</v>
      </c>
      <c r="H9" s="50">
        <v>2</v>
      </c>
      <c r="I9" s="50"/>
      <c r="J9" s="34"/>
      <c r="K9" s="61" t="s">
        <v>7</v>
      </c>
      <c r="L9" s="61" t="s">
        <v>8</v>
      </c>
      <c r="M9" s="61"/>
    </row>
    <row r="10" spans="1:13" x14ac:dyDescent="0.3">
      <c r="A10" s="61"/>
      <c r="B10" s="34"/>
      <c r="C10" s="62" t="s">
        <v>9</v>
      </c>
      <c r="D10" s="36" t="s">
        <v>10</v>
      </c>
      <c r="E10" s="34">
        <v>4</v>
      </c>
      <c r="F10" s="50">
        <v>4</v>
      </c>
      <c r="G10" s="61">
        <v>1</v>
      </c>
      <c r="H10" s="50">
        <v>2</v>
      </c>
      <c r="I10" s="50">
        <v>1</v>
      </c>
      <c r="J10" s="34"/>
      <c r="K10" s="61"/>
      <c r="L10" s="61" t="s">
        <v>11</v>
      </c>
      <c r="M10" s="61"/>
    </row>
    <row r="11" spans="1:13" x14ac:dyDescent="0.3">
      <c r="A11" s="61"/>
      <c r="B11" s="34"/>
      <c r="C11" s="34" t="s">
        <v>12</v>
      </c>
      <c r="D11" s="52" t="s">
        <v>13</v>
      </c>
      <c r="E11" s="34">
        <v>2</v>
      </c>
      <c r="F11" s="50">
        <v>2</v>
      </c>
      <c r="G11" s="61">
        <v>1</v>
      </c>
      <c r="H11" s="50">
        <v>1</v>
      </c>
      <c r="I11" s="50"/>
      <c r="J11" s="34"/>
      <c r="K11" s="61" t="s">
        <v>7</v>
      </c>
      <c r="L11" s="63" t="s">
        <v>11</v>
      </c>
      <c r="M11" s="61"/>
    </row>
    <row r="12" spans="1:13" x14ac:dyDescent="0.3">
      <c r="A12" s="61"/>
      <c r="B12" s="34"/>
      <c r="C12" s="62" t="s">
        <v>14</v>
      </c>
      <c r="D12" s="64" t="s">
        <v>15</v>
      </c>
      <c r="E12" s="34">
        <v>7</v>
      </c>
      <c r="F12" s="50">
        <v>7</v>
      </c>
      <c r="G12" s="61">
        <v>1</v>
      </c>
      <c r="H12" s="50">
        <v>1</v>
      </c>
      <c r="I12" s="50">
        <v>5</v>
      </c>
      <c r="J12" s="34"/>
      <c r="K12" s="61" t="s">
        <v>7</v>
      </c>
      <c r="L12" s="61" t="s">
        <v>11</v>
      </c>
      <c r="M12" s="61"/>
    </row>
    <row r="13" spans="1:13" x14ac:dyDescent="0.3">
      <c r="A13" s="61"/>
      <c r="B13" s="34"/>
      <c r="C13" s="34" t="s">
        <v>16</v>
      </c>
      <c r="D13" s="36" t="s">
        <v>17</v>
      </c>
      <c r="E13" s="34">
        <v>4</v>
      </c>
      <c r="F13" s="50">
        <v>4</v>
      </c>
      <c r="G13" s="61">
        <v>2</v>
      </c>
      <c r="H13" s="50">
        <v>2</v>
      </c>
      <c r="I13" s="50"/>
      <c r="J13" s="34"/>
      <c r="K13" s="61" t="s">
        <v>7</v>
      </c>
      <c r="L13" s="63" t="s">
        <v>18</v>
      </c>
      <c r="M13" s="61"/>
    </row>
    <row r="14" spans="1:13" x14ac:dyDescent="0.3">
      <c r="A14" s="61"/>
      <c r="B14" s="34"/>
      <c r="C14" s="62" t="s">
        <v>19</v>
      </c>
      <c r="D14" s="52" t="s">
        <v>20</v>
      </c>
      <c r="E14" s="34">
        <v>2</v>
      </c>
      <c r="F14" s="50">
        <v>2</v>
      </c>
      <c r="G14" s="61">
        <v>1</v>
      </c>
      <c r="H14" s="50">
        <v>1</v>
      </c>
      <c r="I14" s="50"/>
      <c r="J14" s="34"/>
      <c r="K14" s="61" t="s">
        <v>7</v>
      </c>
      <c r="L14" s="65" t="s">
        <v>8</v>
      </c>
      <c r="M14" s="61"/>
    </row>
    <row r="15" spans="1:13" x14ac:dyDescent="0.3">
      <c r="A15" s="61"/>
      <c r="B15" s="34"/>
      <c r="C15" s="69" t="s">
        <v>165</v>
      </c>
      <c r="D15" s="38" t="s">
        <v>166</v>
      </c>
      <c r="E15" s="34">
        <v>3</v>
      </c>
      <c r="F15" s="50">
        <v>3</v>
      </c>
      <c r="G15" s="61"/>
      <c r="H15" s="50">
        <v>1</v>
      </c>
      <c r="I15" s="50">
        <v>2</v>
      </c>
      <c r="J15" s="34"/>
      <c r="K15" s="61" t="s">
        <v>7</v>
      </c>
      <c r="L15" s="63" t="s">
        <v>8</v>
      </c>
      <c r="M15" s="61"/>
    </row>
    <row r="16" spans="1:13" x14ac:dyDescent="0.3">
      <c r="A16" s="61"/>
      <c r="B16" s="34"/>
      <c r="C16" s="62" t="s">
        <v>23</v>
      </c>
      <c r="D16" s="64" t="s">
        <v>24</v>
      </c>
      <c r="E16" s="34">
        <v>9</v>
      </c>
      <c r="F16" s="50">
        <v>9</v>
      </c>
      <c r="G16" s="61">
        <v>3</v>
      </c>
      <c r="H16" s="50">
        <v>6</v>
      </c>
      <c r="I16" s="50"/>
      <c r="J16" s="34"/>
      <c r="K16" s="61" t="s">
        <v>7</v>
      </c>
      <c r="L16" s="63" t="s">
        <v>8</v>
      </c>
      <c r="M16" s="61"/>
    </row>
    <row r="17" spans="1:13" x14ac:dyDescent="0.3">
      <c r="A17" s="61"/>
      <c r="B17" s="34"/>
      <c r="C17" s="62" t="s">
        <v>25</v>
      </c>
      <c r="D17" s="64" t="s">
        <v>26</v>
      </c>
      <c r="E17" s="34">
        <v>4</v>
      </c>
      <c r="F17" s="50">
        <v>4</v>
      </c>
      <c r="G17" s="61">
        <v>1</v>
      </c>
      <c r="H17" s="50">
        <v>3</v>
      </c>
      <c r="I17" s="50"/>
      <c r="J17" s="34"/>
      <c r="K17" s="61" t="s">
        <v>7</v>
      </c>
      <c r="L17" s="63" t="s">
        <v>8</v>
      </c>
      <c r="M17" s="61"/>
    </row>
    <row r="18" spans="1:13" x14ac:dyDescent="0.3">
      <c r="A18" s="61"/>
      <c r="B18" s="34"/>
      <c r="C18" s="62" t="s">
        <v>27</v>
      </c>
      <c r="D18" s="52" t="s">
        <v>28</v>
      </c>
      <c r="E18" s="34">
        <v>2</v>
      </c>
      <c r="F18" s="50">
        <v>2</v>
      </c>
      <c r="G18" s="61">
        <v>1</v>
      </c>
      <c r="H18" s="50">
        <v>1</v>
      </c>
      <c r="I18" s="50"/>
      <c r="J18" s="34"/>
      <c r="K18" s="61" t="s">
        <v>7</v>
      </c>
      <c r="L18" s="63" t="s">
        <v>8</v>
      </c>
      <c r="M18" s="61"/>
    </row>
    <row r="19" spans="1:13" x14ac:dyDescent="0.3">
      <c r="A19" s="61"/>
      <c r="B19" s="34"/>
      <c r="C19" s="62" t="s">
        <v>29</v>
      </c>
      <c r="D19" s="52" t="s">
        <v>28</v>
      </c>
      <c r="E19" s="37">
        <v>30</v>
      </c>
      <c r="F19" s="39">
        <v>30</v>
      </c>
      <c r="G19" s="33">
        <v>14</v>
      </c>
      <c r="H19" s="33">
        <v>15</v>
      </c>
      <c r="I19" s="50">
        <v>1</v>
      </c>
      <c r="J19" s="34"/>
      <c r="K19" s="61" t="s">
        <v>7</v>
      </c>
      <c r="L19" s="63" t="s">
        <v>8</v>
      </c>
      <c r="M19" s="61"/>
    </row>
    <row r="20" spans="1:13" x14ac:dyDescent="0.3">
      <c r="A20" s="61"/>
      <c r="B20" s="34"/>
      <c r="C20" s="34" t="s">
        <v>30</v>
      </c>
      <c r="D20" s="52" t="s">
        <v>31</v>
      </c>
      <c r="E20" s="34">
        <v>2</v>
      </c>
      <c r="F20" s="50">
        <v>2</v>
      </c>
      <c r="G20" s="61">
        <v>1</v>
      </c>
      <c r="H20" s="50">
        <v>1</v>
      </c>
      <c r="I20" s="50"/>
      <c r="J20" s="34"/>
      <c r="K20" s="63"/>
      <c r="L20" s="63" t="s">
        <v>18</v>
      </c>
      <c r="M20" s="61"/>
    </row>
    <row r="21" spans="1:13" x14ac:dyDescent="0.3">
      <c r="A21" s="61"/>
      <c r="B21" s="34"/>
      <c r="C21" s="62" t="s">
        <v>32</v>
      </c>
      <c r="D21" s="64" t="s">
        <v>33</v>
      </c>
      <c r="E21" s="34">
        <v>5</v>
      </c>
      <c r="F21" s="50">
        <v>5</v>
      </c>
      <c r="G21" s="61"/>
      <c r="H21" s="50"/>
      <c r="I21" s="50">
        <v>5</v>
      </c>
      <c r="J21" s="34"/>
      <c r="K21" s="61"/>
      <c r="L21" s="61"/>
      <c r="M21" s="61" t="s">
        <v>0</v>
      </c>
    </row>
    <row r="22" spans="1:13" x14ac:dyDescent="0.3">
      <c r="A22" s="61"/>
      <c r="B22" s="34"/>
      <c r="C22" s="62" t="s">
        <v>34</v>
      </c>
      <c r="D22" s="64" t="s">
        <v>35</v>
      </c>
      <c r="E22" s="34">
        <v>2</v>
      </c>
      <c r="F22" s="50">
        <v>2</v>
      </c>
      <c r="G22" s="61">
        <v>1</v>
      </c>
      <c r="H22" s="50">
        <v>1</v>
      </c>
      <c r="I22" s="50"/>
      <c r="J22" s="34"/>
      <c r="K22" s="61"/>
      <c r="L22" s="61"/>
      <c r="M22" s="61" t="s">
        <v>0</v>
      </c>
    </row>
    <row r="23" spans="1:13" x14ac:dyDescent="0.3">
      <c r="A23" s="61"/>
      <c r="B23" s="34"/>
      <c r="C23" s="35" t="s">
        <v>36</v>
      </c>
      <c r="D23" s="52" t="s">
        <v>37</v>
      </c>
      <c r="E23" s="34">
        <v>6</v>
      </c>
      <c r="F23" s="50">
        <v>6</v>
      </c>
      <c r="G23" s="61">
        <v>2</v>
      </c>
      <c r="H23" s="50">
        <v>1</v>
      </c>
      <c r="I23" s="50">
        <v>3</v>
      </c>
      <c r="J23" s="34"/>
      <c r="K23" s="63"/>
      <c r="L23" s="63" t="s">
        <v>18</v>
      </c>
      <c r="M23" s="61" t="s">
        <v>0</v>
      </c>
    </row>
    <row r="24" spans="1:13" x14ac:dyDescent="0.3">
      <c r="A24" s="61"/>
      <c r="B24" s="34"/>
      <c r="C24" s="34" t="s">
        <v>38</v>
      </c>
      <c r="D24" s="52" t="s">
        <v>39</v>
      </c>
      <c r="E24" s="34">
        <v>3</v>
      </c>
      <c r="F24" s="50">
        <v>3</v>
      </c>
      <c r="G24" s="61">
        <v>1</v>
      </c>
      <c r="H24" s="50">
        <v>2</v>
      </c>
      <c r="I24" s="50"/>
      <c r="J24" s="34"/>
      <c r="K24" s="63"/>
      <c r="L24" s="63" t="s">
        <v>11</v>
      </c>
      <c r="M24" s="61"/>
    </row>
    <row r="25" spans="1:13" x14ac:dyDescent="0.3">
      <c r="A25" s="61"/>
      <c r="B25" s="34"/>
      <c r="C25" s="34" t="s">
        <v>40</v>
      </c>
      <c r="D25" s="52" t="s">
        <v>41</v>
      </c>
      <c r="E25" s="34">
        <v>7</v>
      </c>
      <c r="F25" s="50">
        <v>7</v>
      </c>
      <c r="G25" s="61">
        <v>3</v>
      </c>
      <c r="H25" s="50">
        <v>1</v>
      </c>
      <c r="I25" s="50">
        <v>3</v>
      </c>
      <c r="J25" s="34"/>
      <c r="K25" s="61" t="s">
        <v>7</v>
      </c>
      <c r="L25" s="63" t="s">
        <v>8</v>
      </c>
      <c r="M25" s="61"/>
    </row>
    <row r="26" spans="1:13" x14ac:dyDescent="0.3">
      <c r="A26" s="61"/>
      <c r="B26" s="34"/>
      <c r="C26" s="34" t="s">
        <v>42</v>
      </c>
      <c r="D26" s="52" t="s">
        <v>43</v>
      </c>
      <c r="E26" s="34">
        <v>6</v>
      </c>
      <c r="F26" s="50">
        <v>6</v>
      </c>
      <c r="G26" s="61">
        <v>1</v>
      </c>
      <c r="H26" s="50">
        <v>2</v>
      </c>
      <c r="I26" s="50">
        <v>3</v>
      </c>
      <c r="J26" s="34"/>
      <c r="K26" s="61" t="s">
        <v>7</v>
      </c>
      <c r="L26" s="63" t="s">
        <v>8</v>
      </c>
      <c r="M26" s="61"/>
    </row>
    <row r="27" spans="1:13" x14ac:dyDescent="0.3">
      <c r="A27" s="61"/>
      <c r="B27" s="34"/>
      <c r="C27" s="34" t="s">
        <v>44</v>
      </c>
      <c r="D27" s="52" t="s">
        <v>45</v>
      </c>
      <c r="E27" s="34">
        <v>5</v>
      </c>
      <c r="F27" s="50">
        <v>5</v>
      </c>
      <c r="G27" s="61">
        <v>2</v>
      </c>
      <c r="H27" s="50">
        <v>3</v>
      </c>
      <c r="I27" s="50"/>
      <c r="J27" s="34"/>
      <c r="K27" s="61" t="s">
        <v>46</v>
      </c>
      <c r="L27" s="63" t="s">
        <v>11</v>
      </c>
      <c r="M27" s="61"/>
    </row>
    <row r="28" spans="1:13" x14ac:dyDescent="0.3">
      <c r="A28" s="61"/>
      <c r="B28" s="34"/>
      <c r="C28" s="34" t="s">
        <v>47</v>
      </c>
      <c r="D28" s="52" t="s">
        <v>48</v>
      </c>
      <c r="E28" s="34">
        <v>8</v>
      </c>
      <c r="F28" s="50">
        <v>8</v>
      </c>
      <c r="G28" s="61">
        <v>6</v>
      </c>
      <c r="H28" s="50">
        <v>1</v>
      </c>
      <c r="I28" s="50">
        <v>1</v>
      </c>
      <c r="J28" s="34"/>
      <c r="K28" s="61" t="s">
        <v>46</v>
      </c>
      <c r="L28" s="63" t="s">
        <v>11</v>
      </c>
      <c r="M28" s="61"/>
    </row>
    <row r="29" spans="1:13" x14ac:dyDescent="0.3">
      <c r="A29" s="61"/>
      <c r="B29" s="34"/>
      <c r="C29" s="37" t="s">
        <v>235</v>
      </c>
      <c r="D29" s="81" t="s">
        <v>220</v>
      </c>
      <c r="E29" s="37">
        <v>7</v>
      </c>
      <c r="F29" s="39">
        <v>7</v>
      </c>
      <c r="G29" s="33">
        <v>5</v>
      </c>
      <c r="H29" s="33">
        <v>1</v>
      </c>
      <c r="I29" s="39">
        <v>1</v>
      </c>
      <c r="J29" s="34"/>
      <c r="K29" s="63"/>
      <c r="L29" s="65" t="s">
        <v>8</v>
      </c>
      <c r="M29" s="61"/>
    </row>
    <row r="30" spans="1:13" x14ac:dyDescent="0.3">
      <c r="A30" s="61"/>
      <c r="B30" s="34"/>
      <c r="C30" s="34" t="s">
        <v>51</v>
      </c>
      <c r="D30" s="52" t="s">
        <v>52</v>
      </c>
      <c r="E30" s="34">
        <v>5</v>
      </c>
      <c r="F30" s="50">
        <v>5</v>
      </c>
      <c r="G30" s="61">
        <v>1</v>
      </c>
      <c r="H30" s="50">
        <v>2</v>
      </c>
      <c r="I30" s="50">
        <v>2</v>
      </c>
      <c r="J30" s="34"/>
      <c r="K30" s="63"/>
      <c r="L30" s="63" t="s">
        <v>11</v>
      </c>
      <c r="M30" s="61"/>
    </row>
    <row r="31" spans="1:13" x14ac:dyDescent="0.3">
      <c r="A31" s="61"/>
      <c r="B31" s="34"/>
      <c r="C31" s="34" t="s">
        <v>53</v>
      </c>
      <c r="D31" s="52" t="s">
        <v>54</v>
      </c>
      <c r="E31" s="34">
        <v>2</v>
      </c>
      <c r="F31" s="50">
        <v>2</v>
      </c>
      <c r="G31" s="61">
        <v>1</v>
      </c>
      <c r="H31" s="50">
        <v>1</v>
      </c>
      <c r="I31" s="50"/>
      <c r="J31" s="34"/>
      <c r="K31" s="61" t="s">
        <v>7</v>
      </c>
      <c r="L31" s="63" t="s">
        <v>8</v>
      </c>
      <c r="M31" s="61"/>
    </row>
    <row r="32" spans="1:13" x14ac:dyDescent="0.3">
      <c r="A32" s="61"/>
      <c r="B32" s="34"/>
      <c r="C32" s="37" t="s">
        <v>55</v>
      </c>
      <c r="D32" s="81" t="s">
        <v>56</v>
      </c>
      <c r="E32" s="37">
        <v>6</v>
      </c>
      <c r="F32" s="39">
        <v>6</v>
      </c>
      <c r="G32" s="33">
        <v>4</v>
      </c>
      <c r="H32" s="33">
        <v>2</v>
      </c>
      <c r="I32" s="39"/>
      <c r="J32" s="34"/>
      <c r="K32" s="61"/>
      <c r="L32" s="63"/>
      <c r="M32" s="61" t="s">
        <v>0</v>
      </c>
    </row>
    <row r="33" spans="1:13" x14ac:dyDescent="0.3">
      <c r="A33" s="61"/>
      <c r="B33" s="34"/>
      <c r="C33" s="37" t="s">
        <v>57</v>
      </c>
      <c r="D33" s="81" t="s">
        <v>58</v>
      </c>
      <c r="E33" s="37">
        <v>14</v>
      </c>
      <c r="F33" s="39">
        <v>14</v>
      </c>
      <c r="G33" s="33">
        <v>4</v>
      </c>
      <c r="H33" s="33">
        <v>6</v>
      </c>
      <c r="I33" s="39">
        <v>4</v>
      </c>
      <c r="J33" s="34"/>
      <c r="K33" s="61" t="s">
        <v>7</v>
      </c>
      <c r="L33" s="63" t="s">
        <v>8</v>
      </c>
      <c r="M33" s="61"/>
    </row>
    <row r="34" spans="1:13" x14ac:dyDescent="0.3">
      <c r="A34" s="61"/>
      <c r="B34" s="34"/>
      <c r="C34" s="37" t="s">
        <v>59</v>
      </c>
      <c r="D34" s="81" t="s">
        <v>60</v>
      </c>
      <c r="E34" s="37">
        <v>9</v>
      </c>
      <c r="F34" s="39">
        <v>9</v>
      </c>
      <c r="G34" s="33">
        <v>5</v>
      </c>
      <c r="H34" s="33">
        <v>4</v>
      </c>
      <c r="I34" s="39"/>
      <c r="J34" s="34"/>
      <c r="K34" s="63"/>
      <c r="L34" s="63"/>
      <c r="M34" s="63" t="s">
        <v>0</v>
      </c>
    </row>
    <row r="35" spans="1:13" x14ac:dyDescent="0.3">
      <c r="A35" s="61"/>
      <c r="B35" s="34"/>
      <c r="C35" s="37" t="s">
        <v>61</v>
      </c>
      <c r="D35" s="81" t="s">
        <v>62</v>
      </c>
      <c r="E35" s="37">
        <v>13</v>
      </c>
      <c r="F35" s="39">
        <v>13</v>
      </c>
      <c r="G35" s="33">
        <v>8</v>
      </c>
      <c r="H35" s="33">
        <v>5</v>
      </c>
      <c r="I35" s="39"/>
      <c r="J35" s="34"/>
      <c r="K35" s="63"/>
      <c r="L35" s="63"/>
      <c r="M35" s="63" t="s">
        <v>0</v>
      </c>
    </row>
    <row r="36" spans="1:13" x14ac:dyDescent="0.3">
      <c r="A36" s="61"/>
      <c r="B36" s="34"/>
      <c r="C36" s="37" t="s">
        <v>63</v>
      </c>
      <c r="D36" s="81" t="s">
        <v>64</v>
      </c>
      <c r="E36" s="37">
        <v>5</v>
      </c>
      <c r="F36" s="39">
        <v>5</v>
      </c>
      <c r="G36" s="33">
        <v>2</v>
      </c>
      <c r="H36" s="33">
        <v>3</v>
      </c>
      <c r="I36" s="39"/>
      <c r="J36" s="34"/>
      <c r="K36" s="63"/>
      <c r="L36" s="63"/>
      <c r="M36" s="63" t="s">
        <v>0</v>
      </c>
    </row>
    <row r="37" spans="1:13" x14ac:dyDescent="0.3">
      <c r="A37" s="61"/>
      <c r="B37" s="34"/>
      <c r="C37" s="37" t="s">
        <v>65</v>
      </c>
      <c r="D37" s="35" t="s">
        <v>66</v>
      </c>
      <c r="E37" s="37">
        <v>37</v>
      </c>
      <c r="F37" s="39">
        <v>37</v>
      </c>
      <c r="G37" s="33">
        <v>11</v>
      </c>
      <c r="H37" s="33">
        <v>12</v>
      </c>
      <c r="I37" s="39">
        <v>14</v>
      </c>
      <c r="J37" s="34"/>
      <c r="K37" s="63"/>
      <c r="L37" s="63"/>
      <c r="M37" s="63" t="s">
        <v>0</v>
      </c>
    </row>
    <row r="38" spans="1:13" x14ac:dyDescent="0.3">
      <c r="A38" s="61"/>
      <c r="B38" s="34"/>
      <c r="C38" s="34" t="s">
        <v>67</v>
      </c>
      <c r="D38" s="66" t="s">
        <v>68</v>
      </c>
      <c r="E38" s="34">
        <v>13</v>
      </c>
      <c r="F38" s="50">
        <v>13</v>
      </c>
      <c r="G38" s="61">
        <v>3</v>
      </c>
      <c r="H38" s="50">
        <v>5</v>
      </c>
      <c r="I38" s="50">
        <v>5</v>
      </c>
      <c r="J38" s="34"/>
      <c r="K38" s="63"/>
      <c r="L38" s="63"/>
      <c r="M38" s="63" t="s">
        <v>0</v>
      </c>
    </row>
    <row r="39" spans="1:13" x14ac:dyDescent="0.3">
      <c r="A39" s="61"/>
      <c r="B39" s="34"/>
      <c r="C39" s="34" t="s">
        <v>69</v>
      </c>
      <c r="D39" s="66" t="s">
        <v>70</v>
      </c>
      <c r="E39" s="34">
        <v>7</v>
      </c>
      <c r="F39" s="50">
        <v>7</v>
      </c>
      <c r="G39" s="61">
        <v>3</v>
      </c>
      <c r="H39" s="50">
        <v>4</v>
      </c>
      <c r="I39" s="50"/>
      <c r="J39" s="34"/>
      <c r="K39" s="63"/>
      <c r="L39" s="63" t="s">
        <v>11</v>
      </c>
      <c r="M39" s="63"/>
    </row>
    <row r="40" spans="1:13" x14ac:dyDescent="0.3">
      <c r="A40" s="61"/>
      <c r="B40" s="34"/>
      <c r="C40" s="34" t="s">
        <v>71</v>
      </c>
      <c r="D40" s="52" t="s">
        <v>72</v>
      </c>
      <c r="E40" s="34">
        <v>5</v>
      </c>
      <c r="F40" s="50">
        <v>5</v>
      </c>
      <c r="G40" s="61">
        <v>3</v>
      </c>
      <c r="H40" s="50">
        <v>2</v>
      </c>
      <c r="I40" s="50"/>
      <c r="J40" s="34"/>
      <c r="K40" s="63"/>
      <c r="L40" s="63" t="s">
        <v>11</v>
      </c>
      <c r="M40" s="61"/>
    </row>
    <row r="41" spans="1:13" x14ac:dyDescent="0.3">
      <c r="A41" s="61"/>
      <c r="B41" s="34"/>
      <c r="C41" s="34" t="s">
        <v>73</v>
      </c>
      <c r="D41" s="52" t="s">
        <v>74</v>
      </c>
      <c r="E41" s="34">
        <v>9</v>
      </c>
      <c r="F41" s="50">
        <v>9</v>
      </c>
      <c r="G41" s="61">
        <v>4</v>
      </c>
      <c r="H41" s="50">
        <v>5</v>
      </c>
      <c r="I41" s="50"/>
      <c r="J41" s="34"/>
      <c r="K41" s="63"/>
      <c r="L41" s="63"/>
      <c r="M41" s="61" t="s">
        <v>0</v>
      </c>
    </row>
    <row r="42" spans="1:13" x14ac:dyDescent="0.3">
      <c r="A42" s="61"/>
      <c r="B42" s="34"/>
      <c r="C42" s="34" t="s">
        <v>75</v>
      </c>
      <c r="D42" s="52" t="s">
        <v>76</v>
      </c>
      <c r="E42" s="34">
        <v>9</v>
      </c>
      <c r="F42" s="50">
        <v>9</v>
      </c>
      <c r="G42" s="61">
        <v>4</v>
      </c>
      <c r="H42" s="50">
        <v>5</v>
      </c>
      <c r="I42" s="50"/>
      <c r="J42" s="34"/>
      <c r="K42" s="61"/>
      <c r="L42" s="61" t="s">
        <v>11</v>
      </c>
      <c r="M42" s="61"/>
    </row>
    <row r="43" spans="1:13" x14ac:dyDescent="0.3">
      <c r="A43" s="61"/>
      <c r="B43" s="34"/>
      <c r="C43" s="34" t="s">
        <v>77</v>
      </c>
      <c r="D43" s="67" t="s">
        <v>78</v>
      </c>
      <c r="E43" s="34">
        <v>1</v>
      </c>
      <c r="F43" s="50">
        <v>1</v>
      </c>
      <c r="G43" s="61">
        <v>1</v>
      </c>
      <c r="H43" s="50"/>
      <c r="I43" s="50"/>
      <c r="J43" s="34"/>
      <c r="K43" s="61"/>
      <c r="L43" s="61" t="s">
        <v>11</v>
      </c>
      <c r="M43" s="61"/>
    </row>
    <row r="44" spans="1:13" x14ac:dyDescent="0.3">
      <c r="A44" s="61"/>
      <c r="B44" s="34"/>
      <c r="C44" s="34" t="s">
        <v>79</v>
      </c>
      <c r="D44" s="68" t="s">
        <v>80</v>
      </c>
      <c r="E44" s="34">
        <v>10</v>
      </c>
      <c r="F44" s="50">
        <v>10</v>
      </c>
      <c r="G44" s="61">
        <v>5</v>
      </c>
      <c r="H44" s="50">
        <v>5</v>
      </c>
      <c r="I44" s="50"/>
      <c r="J44" s="34"/>
      <c r="K44" s="63"/>
      <c r="L44" s="63"/>
      <c r="M44" s="61" t="s">
        <v>0</v>
      </c>
    </row>
    <row r="45" spans="1:13" x14ac:dyDescent="0.3">
      <c r="A45" s="61"/>
      <c r="B45" s="34"/>
      <c r="C45" s="34" t="s">
        <v>81</v>
      </c>
      <c r="D45" s="66" t="s">
        <v>82</v>
      </c>
      <c r="E45" s="34">
        <v>16</v>
      </c>
      <c r="F45" s="50">
        <v>16</v>
      </c>
      <c r="G45" s="61">
        <v>2</v>
      </c>
      <c r="H45" s="50">
        <v>4</v>
      </c>
      <c r="I45" s="50">
        <v>10</v>
      </c>
      <c r="J45" s="34"/>
      <c r="K45" s="63"/>
      <c r="L45" s="63"/>
      <c r="M45" s="61" t="s">
        <v>0</v>
      </c>
    </row>
    <row r="46" spans="1:13" x14ac:dyDescent="0.3">
      <c r="A46" s="61"/>
      <c r="B46" s="34"/>
      <c r="C46" s="34" t="s">
        <v>83</v>
      </c>
      <c r="D46" s="66" t="s">
        <v>84</v>
      </c>
      <c r="E46" s="34">
        <v>13</v>
      </c>
      <c r="F46" s="50">
        <v>13</v>
      </c>
      <c r="G46" s="61"/>
      <c r="H46" s="50"/>
      <c r="I46" s="50">
        <v>13</v>
      </c>
      <c r="J46" s="34"/>
      <c r="K46" s="63"/>
      <c r="L46" s="63"/>
      <c r="M46" s="61" t="s">
        <v>0</v>
      </c>
    </row>
    <row r="47" spans="1:13" x14ac:dyDescent="0.3">
      <c r="A47" s="61"/>
      <c r="B47" s="34"/>
      <c r="C47" s="35" t="s">
        <v>85</v>
      </c>
      <c r="D47" s="66" t="s">
        <v>86</v>
      </c>
      <c r="E47" s="34">
        <v>1</v>
      </c>
      <c r="F47" s="50">
        <v>1</v>
      </c>
      <c r="G47" s="61">
        <v>1</v>
      </c>
      <c r="H47" s="50"/>
      <c r="I47" s="50"/>
      <c r="J47" s="34"/>
      <c r="K47" s="63"/>
      <c r="L47" s="63"/>
      <c r="M47" s="61" t="s">
        <v>0</v>
      </c>
    </row>
    <row r="48" spans="1:13" x14ac:dyDescent="0.3">
      <c r="A48" s="61"/>
      <c r="B48" s="34"/>
      <c r="C48" s="69" t="s">
        <v>87</v>
      </c>
      <c r="D48" s="52" t="s">
        <v>88</v>
      </c>
      <c r="E48" s="34">
        <v>4</v>
      </c>
      <c r="F48" s="50">
        <v>4</v>
      </c>
      <c r="G48" s="61"/>
      <c r="H48" s="50"/>
      <c r="I48" s="50">
        <v>4</v>
      </c>
      <c r="J48" s="34"/>
      <c r="K48" s="63" t="s">
        <v>7</v>
      </c>
      <c r="L48" s="63"/>
      <c r="M48" s="61"/>
    </row>
    <row r="49" spans="1:13" x14ac:dyDescent="0.3">
      <c r="A49" s="61"/>
      <c r="B49" s="34"/>
      <c r="C49" s="62" t="s">
        <v>89</v>
      </c>
      <c r="D49" s="64" t="s">
        <v>90</v>
      </c>
      <c r="E49" s="34">
        <v>1</v>
      </c>
      <c r="F49" s="50">
        <v>1</v>
      </c>
      <c r="G49" s="61">
        <v>1</v>
      </c>
      <c r="H49" s="50"/>
      <c r="I49" s="50"/>
      <c r="J49" s="34"/>
      <c r="K49" s="61" t="s">
        <v>7</v>
      </c>
      <c r="L49" s="61"/>
      <c r="M49" s="61"/>
    </row>
    <row r="50" spans="1:13" x14ac:dyDescent="0.3">
      <c r="A50" s="61"/>
      <c r="B50" s="34"/>
      <c r="C50" s="34" t="s">
        <v>91</v>
      </c>
      <c r="D50" s="52" t="s">
        <v>92</v>
      </c>
      <c r="E50" s="34">
        <v>16</v>
      </c>
      <c r="F50" s="50">
        <v>16</v>
      </c>
      <c r="G50" s="61">
        <v>2</v>
      </c>
      <c r="H50" s="50">
        <v>3</v>
      </c>
      <c r="I50" s="50">
        <v>11</v>
      </c>
      <c r="J50" s="34"/>
      <c r="K50" s="61" t="s">
        <v>7</v>
      </c>
      <c r="L50" s="63" t="s">
        <v>11</v>
      </c>
      <c r="M50" s="61"/>
    </row>
    <row r="51" spans="1:13" x14ac:dyDescent="0.3">
      <c r="A51" s="61"/>
      <c r="B51" s="34"/>
      <c r="C51" s="37" t="s">
        <v>93</v>
      </c>
      <c r="D51" s="81" t="s">
        <v>94</v>
      </c>
      <c r="E51" s="37">
        <v>77</v>
      </c>
      <c r="F51" s="39">
        <v>77</v>
      </c>
      <c r="G51" s="33">
        <v>31</v>
      </c>
      <c r="H51" s="33">
        <v>46</v>
      </c>
      <c r="I51" s="39"/>
      <c r="J51" s="34"/>
      <c r="K51" s="61"/>
      <c r="L51" s="63" t="s">
        <v>18</v>
      </c>
      <c r="M51" s="61"/>
    </row>
    <row r="52" spans="1:13" x14ac:dyDescent="0.3">
      <c r="A52" s="61"/>
      <c r="B52" s="34"/>
      <c r="C52" s="34" t="s">
        <v>95</v>
      </c>
      <c r="D52" s="52" t="s">
        <v>96</v>
      </c>
      <c r="E52" s="34">
        <v>2</v>
      </c>
      <c r="F52" s="50">
        <v>2</v>
      </c>
      <c r="G52" s="61">
        <v>1</v>
      </c>
      <c r="H52" s="50">
        <v>1</v>
      </c>
      <c r="I52" s="50"/>
      <c r="J52" s="34"/>
      <c r="K52" s="61" t="s">
        <v>46</v>
      </c>
      <c r="L52" s="63" t="s">
        <v>8</v>
      </c>
      <c r="M52" s="61"/>
    </row>
    <row r="53" spans="1:13" x14ac:dyDescent="0.3">
      <c r="A53" s="61"/>
      <c r="B53" s="34"/>
      <c r="C53" s="34" t="s">
        <v>97</v>
      </c>
      <c r="D53" s="52" t="s">
        <v>98</v>
      </c>
      <c r="E53" s="34">
        <v>2</v>
      </c>
      <c r="F53" s="50">
        <v>2</v>
      </c>
      <c r="G53" s="61">
        <v>1</v>
      </c>
      <c r="H53" s="50">
        <v>1</v>
      </c>
      <c r="I53" s="50"/>
      <c r="J53" s="34"/>
      <c r="K53" s="61" t="s">
        <v>46</v>
      </c>
      <c r="L53" s="63" t="s">
        <v>11</v>
      </c>
      <c r="M53" s="61"/>
    </row>
    <row r="54" spans="1:13" x14ac:dyDescent="0.3">
      <c r="A54" s="61"/>
      <c r="B54" s="34"/>
      <c r="C54" s="34" t="s">
        <v>99</v>
      </c>
      <c r="D54" s="52" t="s">
        <v>100</v>
      </c>
      <c r="E54" s="34">
        <v>2</v>
      </c>
      <c r="F54" s="50">
        <v>2</v>
      </c>
      <c r="G54" s="61">
        <v>1</v>
      </c>
      <c r="H54" s="50">
        <v>1</v>
      </c>
      <c r="I54" s="50"/>
      <c r="J54" s="34"/>
      <c r="K54" s="61"/>
      <c r="L54" s="63"/>
      <c r="M54" s="61" t="s">
        <v>0</v>
      </c>
    </row>
    <row r="55" spans="1:13" x14ac:dyDescent="0.3">
      <c r="A55" s="61"/>
      <c r="B55" s="37"/>
      <c r="C55" s="37" t="s">
        <v>101</v>
      </c>
      <c r="D55" s="36" t="s">
        <v>102</v>
      </c>
      <c r="E55" s="37">
        <v>1</v>
      </c>
      <c r="F55" s="33">
        <v>1</v>
      </c>
      <c r="G55" s="33"/>
      <c r="H55" s="33"/>
      <c r="I55" s="33">
        <v>1</v>
      </c>
      <c r="J55" s="37"/>
      <c r="K55" s="33"/>
      <c r="L55" s="65"/>
      <c r="M55" s="33" t="s">
        <v>0</v>
      </c>
    </row>
    <row r="56" spans="1:13" x14ac:dyDescent="0.3">
      <c r="A56" s="61"/>
      <c r="B56" s="37"/>
      <c r="C56" s="34" t="s">
        <v>103</v>
      </c>
      <c r="D56" s="38" t="s">
        <v>104</v>
      </c>
      <c r="E56" s="37">
        <v>11</v>
      </c>
      <c r="F56" s="39">
        <v>11</v>
      </c>
      <c r="G56" s="33"/>
      <c r="H56" s="33"/>
      <c r="I56" s="39">
        <v>11</v>
      </c>
      <c r="J56" s="37"/>
      <c r="K56" s="33"/>
      <c r="L56" s="65"/>
      <c r="M56" s="33" t="s">
        <v>0</v>
      </c>
    </row>
    <row r="57" spans="1:13" x14ac:dyDescent="0.3">
      <c r="A57" s="61"/>
      <c r="B57" s="34"/>
      <c r="C57" s="34" t="s">
        <v>105</v>
      </c>
      <c r="D57" s="52" t="s">
        <v>106</v>
      </c>
      <c r="E57" s="34">
        <v>1</v>
      </c>
      <c r="F57" s="50">
        <v>1</v>
      </c>
      <c r="G57" s="61">
        <v>1</v>
      </c>
      <c r="H57" s="50">
        <v>0</v>
      </c>
      <c r="I57" s="50"/>
      <c r="J57" s="34"/>
      <c r="K57" s="61" t="s">
        <v>46</v>
      </c>
      <c r="L57" s="63" t="s">
        <v>11</v>
      </c>
      <c r="M57" s="61"/>
    </row>
    <row r="58" spans="1:13" x14ac:dyDescent="0.3">
      <c r="A58" s="61"/>
      <c r="B58" s="34"/>
      <c r="C58" s="34" t="s">
        <v>107</v>
      </c>
      <c r="D58" s="52" t="s">
        <v>108</v>
      </c>
      <c r="E58" s="34">
        <v>17</v>
      </c>
      <c r="F58" s="50">
        <v>17</v>
      </c>
      <c r="G58" s="61"/>
      <c r="H58" s="50"/>
      <c r="I58" s="50">
        <v>17</v>
      </c>
      <c r="J58" s="34"/>
      <c r="K58" s="61" t="s">
        <v>46</v>
      </c>
      <c r="L58" s="63" t="s">
        <v>8</v>
      </c>
      <c r="M58" s="61"/>
    </row>
    <row r="59" spans="1:13" x14ac:dyDescent="0.3">
      <c r="A59" s="61"/>
      <c r="B59" s="34"/>
      <c r="C59" s="34" t="s">
        <v>109</v>
      </c>
      <c r="D59" s="52" t="s">
        <v>110</v>
      </c>
      <c r="E59" s="34">
        <v>10</v>
      </c>
      <c r="F59" s="50">
        <v>10</v>
      </c>
      <c r="G59" s="61"/>
      <c r="H59" s="50"/>
      <c r="I59" s="50">
        <v>10</v>
      </c>
      <c r="J59" s="34"/>
      <c r="K59" s="61"/>
      <c r="L59" s="63"/>
      <c r="M59" s="61" t="s">
        <v>0</v>
      </c>
    </row>
    <row r="60" spans="1:13" x14ac:dyDescent="0.3">
      <c r="A60" s="61"/>
      <c r="B60" s="34"/>
      <c r="C60" s="34" t="s">
        <v>111</v>
      </c>
      <c r="D60" s="66" t="s">
        <v>112</v>
      </c>
      <c r="E60" s="34">
        <v>10</v>
      </c>
      <c r="F60" s="50">
        <v>10</v>
      </c>
      <c r="G60" s="61">
        <v>5</v>
      </c>
      <c r="H60" s="50">
        <v>5</v>
      </c>
      <c r="I60" s="70"/>
      <c r="J60" s="34"/>
      <c r="K60" s="61" t="s">
        <v>46</v>
      </c>
      <c r="L60" s="61" t="s">
        <v>8</v>
      </c>
      <c r="M60" s="61"/>
    </row>
    <row r="61" spans="1:13" x14ac:dyDescent="0.3">
      <c r="A61" s="61"/>
      <c r="B61" s="34"/>
      <c r="C61" s="34" t="s">
        <v>113</v>
      </c>
      <c r="D61" s="66" t="s">
        <v>114</v>
      </c>
      <c r="E61" s="34">
        <v>13</v>
      </c>
      <c r="F61" s="50">
        <v>13</v>
      </c>
      <c r="G61" s="61">
        <v>5</v>
      </c>
      <c r="H61" s="50">
        <v>5</v>
      </c>
      <c r="I61" s="50">
        <v>3</v>
      </c>
      <c r="J61" s="34"/>
      <c r="K61" s="61" t="s">
        <v>46</v>
      </c>
      <c r="L61" s="61" t="s">
        <v>11</v>
      </c>
      <c r="M61" s="61"/>
    </row>
    <row r="62" spans="1:13" x14ac:dyDescent="0.3">
      <c r="A62" s="61"/>
      <c r="B62" s="34"/>
      <c r="C62" s="34" t="s">
        <v>115</v>
      </c>
      <c r="D62" s="66" t="s">
        <v>116</v>
      </c>
      <c r="E62" s="34">
        <v>5</v>
      </c>
      <c r="F62" s="50">
        <v>5</v>
      </c>
      <c r="G62" s="61"/>
      <c r="H62" s="50"/>
      <c r="I62" s="50">
        <v>5</v>
      </c>
      <c r="J62" s="34"/>
      <c r="K62" s="61"/>
      <c r="L62" s="61" t="s">
        <v>11</v>
      </c>
      <c r="M62" s="61" t="s">
        <v>0</v>
      </c>
    </row>
    <row r="63" spans="1:13" x14ac:dyDescent="0.3">
      <c r="A63" s="61"/>
      <c r="B63" s="34"/>
      <c r="C63" s="34" t="s">
        <v>117</v>
      </c>
      <c r="D63" s="66" t="s">
        <v>118</v>
      </c>
      <c r="E63" s="34">
        <v>1</v>
      </c>
      <c r="F63" s="50">
        <v>1</v>
      </c>
      <c r="G63" s="61"/>
      <c r="H63" s="50"/>
      <c r="I63" s="70">
        <v>1</v>
      </c>
      <c r="J63" s="34"/>
      <c r="K63" s="61"/>
      <c r="L63" s="61" t="s">
        <v>11</v>
      </c>
      <c r="M63" s="61" t="s">
        <v>0</v>
      </c>
    </row>
    <row r="64" spans="1:13" x14ac:dyDescent="0.3">
      <c r="A64" s="61"/>
      <c r="B64" s="34"/>
      <c r="C64" s="34" t="s">
        <v>119</v>
      </c>
      <c r="D64" s="66" t="s">
        <v>120</v>
      </c>
      <c r="E64" s="34">
        <v>7</v>
      </c>
      <c r="F64" s="50">
        <v>7</v>
      </c>
      <c r="G64" s="61">
        <v>3</v>
      </c>
      <c r="H64" s="50">
        <v>4</v>
      </c>
      <c r="I64" s="70"/>
      <c r="J64" s="34"/>
      <c r="K64" s="61"/>
      <c r="L64" s="61" t="s">
        <v>11</v>
      </c>
      <c r="M64" s="61" t="s">
        <v>0</v>
      </c>
    </row>
    <row r="65" spans="1:13" x14ac:dyDescent="0.3">
      <c r="A65" s="61"/>
      <c r="B65" s="34"/>
      <c r="C65" s="34" t="s">
        <v>121</v>
      </c>
      <c r="D65" s="66" t="s">
        <v>122</v>
      </c>
      <c r="E65" s="34">
        <v>122</v>
      </c>
      <c r="F65" s="50">
        <v>122</v>
      </c>
      <c r="G65" s="61">
        <v>40</v>
      </c>
      <c r="H65" s="50">
        <v>23</v>
      </c>
      <c r="I65" s="50">
        <v>59</v>
      </c>
      <c r="J65" s="34"/>
      <c r="K65" s="61"/>
      <c r="L65" s="61" t="s">
        <v>11</v>
      </c>
      <c r="M65" s="61" t="s">
        <v>0</v>
      </c>
    </row>
    <row r="66" spans="1:13" x14ac:dyDescent="0.3">
      <c r="A66" s="61"/>
      <c r="B66" s="34"/>
      <c r="C66" s="34" t="s">
        <v>123</v>
      </c>
      <c r="D66" s="66" t="s">
        <v>124</v>
      </c>
      <c r="E66" s="34">
        <v>9</v>
      </c>
      <c r="F66" s="50">
        <v>9</v>
      </c>
      <c r="G66" s="61"/>
      <c r="H66" s="50"/>
      <c r="I66" s="50">
        <v>9</v>
      </c>
      <c r="J66" s="34"/>
      <c r="K66" s="61"/>
      <c r="L66" s="61" t="s">
        <v>11</v>
      </c>
      <c r="M66" s="61" t="s">
        <v>0</v>
      </c>
    </row>
    <row r="67" spans="1:13" x14ac:dyDescent="0.3">
      <c r="A67" s="61"/>
      <c r="B67" s="34"/>
      <c r="C67" s="34" t="s">
        <v>125</v>
      </c>
      <c r="D67" s="52" t="s">
        <v>126</v>
      </c>
      <c r="E67" s="34">
        <v>28</v>
      </c>
      <c r="F67" s="50">
        <v>28</v>
      </c>
      <c r="G67" s="61"/>
      <c r="H67" s="50"/>
      <c r="I67" s="50">
        <v>28</v>
      </c>
      <c r="J67" s="34"/>
      <c r="K67" s="61" t="s">
        <v>46</v>
      </c>
      <c r="L67" s="63" t="s">
        <v>8</v>
      </c>
      <c r="M67" s="61"/>
    </row>
    <row r="68" spans="1:13" x14ac:dyDescent="0.3">
      <c r="A68" s="61"/>
      <c r="B68" s="34"/>
      <c r="C68" s="34" t="s">
        <v>127</v>
      </c>
      <c r="D68" s="52" t="s">
        <v>128</v>
      </c>
      <c r="E68" s="34">
        <v>2</v>
      </c>
      <c r="F68" s="50">
        <v>2</v>
      </c>
      <c r="G68" s="61"/>
      <c r="H68" s="50">
        <v>1</v>
      </c>
      <c r="I68" s="50">
        <v>1</v>
      </c>
      <c r="J68" s="34"/>
      <c r="K68" s="61" t="s">
        <v>7</v>
      </c>
      <c r="L68" s="63" t="s">
        <v>11</v>
      </c>
      <c r="M68" s="61"/>
    </row>
    <row r="69" spans="1:13" x14ac:dyDescent="0.3">
      <c r="A69" s="61"/>
      <c r="B69" s="34"/>
      <c r="C69" s="34" t="s">
        <v>129</v>
      </c>
      <c r="D69" s="52" t="s">
        <v>130</v>
      </c>
      <c r="E69" s="34">
        <v>10</v>
      </c>
      <c r="F69" s="50">
        <v>10</v>
      </c>
      <c r="G69" s="61">
        <v>3</v>
      </c>
      <c r="H69" s="50">
        <v>3</v>
      </c>
      <c r="I69" s="50">
        <v>4</v>
      </c>
      <c r="J69" s="34"/>
      <c r="K69" s="61" t="s">
        <v>131</v>
      </c>
      <c r="L69" s="63" t="s">
        <v>11</v>
      </c>
      <c r="M69" s="61"/>
    </row>
    <row r="70" spans="1:13" x14ac:dyDescent="0.3">
      <c r="A70" s="61"/>
      <c r="B70" s="34"/>
      <c r="C70" s="34" t="s">
        <v>132</v>
      </c>
      <c r="D70" s="64" t="s">
        <v>133</v>
      </c>
      <c r="E70" s="34">
        <v>4</v>
      </c>
      <c r="F70" s="50">
        <v>4</v>
      </c>
      <c r="G70" s="61">
        <v>1</v>
      </c>
      <c r="H70" s="50">
        <v>1</v>
      </c>
      <c r="I70" s="50">
        <v>2</v>
      </c>
      <c r="J70" s="34"/>
      <c r="K70" s="61"/>
      <c r="L70" s="63"/>
      <c r="M70" s="61"/>
    </row>
    <row r="71" spans="1:13" x14ac:dyDescent="0.3">
      <c r="A71" s="61"/>
      <c r="B71" s="34"/>
      <c r="C71" s="37" t="s">
        <v>134</v>
      </c>
      <c r="D71" s="81" t="s">
        <v>135</v>
      </c>
      <c r="E71" s="37">
        <v>6</v>
      </c>
      <c r="F71" s="39">
        <v>6</v>
      </c>
      <c r="G71" s="33">
        <v>1</v>
      </c>
      <c r="H71" s="33">
        <v>2</v>
      </c>
      <c r="I71" s="39">
        <v>3</v>
      </c>
      <c r="J71" s="34"/>
      <c r="K71" s="61" t="s">
        <v>46</v>
      </c>
      <c r="L71" s="63" t="s">
        <v>11</v>
      </c>
      <c r="M71" s="61"/>
    </row>
    <row r="72" spans="1:13" x14ac:dyDescent="0.3">
      <c r="A72" s="61"/>
      <c r="B72" s="34"/>
      <c r="C72" s="34" t="s">
        <v>136</v>
      </c>
      <c r="D72" s="52" t="s">
        <v>137</v>
      </c>
      <c r="E72" s="34">
        <v>2</v>
      </c>
      <c r="F72" s="50">
        <v>2</v>
      </c>
      <c r="G72" s="61">
        <v>1</v>
      </c>
      <c r="H72" s="50">
        <v>1</v>
      </c>
      <c r="I72" s="50"/>
      <c r="J72" s="34"/>
      <c r="K72" s="61" t="s">
        <v>46</v>
      </c>
      <c r="L72" s="63" t="s">
        <v>11</v>
      </c>
      <c r="M72" s="61"/>
    </row>
    <row r="73" spans="1:13" ht="15.6" x14ac:dyDescent="0.35">
      <c r="A73" s="28"/>
      <c r="B73" s="28" t="s">
        <v>688</v>
      </c>
      <c r="C73" s="29"/>
      <c r="D73" s="30"/>
      <c r="E73" s="31">
        <v>658</v>
      </c>
      <c r="F73" s="32">
        <v>658</v>
      </c>
      <c r="G73" s="31">
        <v>206</v>
      </c>
      <c r="H73" s="32">
        <v>210</v>
      </c>
      <c r="I73" s="32">
        <v>242</v>
      </c>
      <c r="J73" s="31">
        <v>0</v>
      </c>
      <c r="K73" s="28"/>
      <c r="L73" s="28"/>
      <c r="M73" s="28"/>
    </row>
    <row r="74" spans="1:13" x14ac:dyDescent="0.3">
      <c r="A74" s="61">
        <v>2</v>
      </c>
      <c r="B74" s="34" t="s">
        <v>317</v>
      </c>
      <c r="C74" s="62" t="s">
        <v>23</v>
      </c>
      <c r="D74" s="64" t="s">
        <v>24</v>
      </c>
      <c r="E74" s="50">
        <v>1</v>
      </c>
      <c r="F74" s="50">
        <v>1</v>
      </c>
      <c r="G74" s="50"/>
      <c r="H74" s="50">
        <v>1</v>
      </c>
      <c r="I74" s="50"/>
      <c r="J74" s="71"/>
      <c r="K74" s="61" t="s">
        <v>7</v>
      </c>
      <c r="L74" s="63" t="s">
        <v>8</v>
      </c>
      <c r="M74" s="61"/>
    </row>
    <row r="75" spans="1:13" x14ac:dyDescent="0.3">
      <c r="A75" s="61">
        <v>3</v>
      </c>
      <c r="B75" s="34" t="s">
        <v>274</v>
      </c>
      <c r="C75" s="62" t="s">
        <v>23</v>
      </c>
      <c r="D75" s="64" t="s">
        <v>24</v>
      </c>
      <c r="E75" s="50">
        <v>6</v>
      </c>
      <c r="F75" s="50">
        <v>6</v>
      </c>
      <c r="G75" s="50">
        <v>5</v>
      </c>
      <c r="H75" s="50">
        <v>1</v>
      </c>
      <c r="I75" s="50"/>
      <c r="J75" s="71"/>
      <c r="K75" s="61" t="s">
        <v>7</v>
      </c>
      <c r="L75" s="63" t="s">
        <v>8</v>
      </c>
      <c r="M75" s="61"/>
    </row>
    <row r="76" spans="1:13" x14ac:dyDescent="0.3">
      <c r="A76" s="61"/>
      <c r="B76" s="34"/>
      <c r="C76" s="62" t="s">
        <v>25</v>
      </c>
      <c r="D76" s="64" t="s">
        <v>26</v>
      </c>
      <c r="E76" s="50">
        <v>4</v>
      </c>
      <c r="F76" s="50">
        <v>4</v>
      </c>
      <c r="G76" s="50">
        <v>1</v>
      </c>
      <c r="H76" s="50">
        <v>3</v>
      </c>
      <c r="I76" s="50"/>
      <c r="J76" s="71"/>
      <c r="K76" s="61"/>
      <c r="L76" s="63"/>
      <c r="M76" s="61"/>
    </row>
    <row r="77" spans="1:13" x14ac:dyDescent="0.3">
      <c r="A77" s="61"/>
      <c r="B77" s="34"/>
      <c r="C77" s="72" t="s">
        <v>140</v>
      </c>
      <c r="D77" s="52" t="s">
        <v>141</v>
      </c>
      <c r="E77" s="34">
        <v>2</v>
      </c>
      <c r="F77" s="50">
        <v>2</v>
      </c>
      <c r="G77" s="72">
        <v>1</v>
      </c>
      <c r="H77" s="50">
        <v>1</v>
      </c>
      <c r="I77" s="50"/>
      <c r="J77" s="34"/>
      <c r="K77" s="61"/>
      <c r="L77" s="61" t="s">
        <v>18</v>
      </c>
      <c r="M77" s="61"/>
    </row>
    <row r="78" spans="1:13" x14ac:dyDescent="0.3">
      <c r="A78" s="61">
        <v>4</v>
      </c>
      <c r="B78" s="34" t="s">
        <v>265</v>
      </c>
      <c r="C78" s="34" t="s">
        <v>81</v>
      </c>
      <c r="D78" s="52" t="s">
        <v>82</v>
      </c>
      <c r="E78" s="37">
        <v>30</v>
      </c>
      <c r="F78" s="39">
        <v>30</v>
      </c>
      <c r="G78" s="73">
        <v>15</v>
      </c>
      <c r="H78" s="37">
        <v>15</v>
      </c>
      <c r="I78" s="50"/>
      <c r="J78" s="34"/>
      <c r="K78" s="61"/>
      <c r="L78" s="61"/>
      <c r="M78" s="61" t="s">
        <v>0</v>
      </c>
    </row>
    <row r="79" spans="1:13" x14ac:dyDescent="0.3">
      <c r="A79" s="61">
        <v>5</v>
      </c>
      <c r="B79" s="37" t="s">
        <v>258</v>
      </c>
      <c r="C79" s="34" t="s">
        <v>143</v>
      </c>
      <c r="D79" s="52" t="s">
        <v>144</v>
      </c>
      <c r="E79" s="37">
        <v>6</v>
      </c>
      <c r="F79" s="39">
        <v>6</v>
      </c>
      <c r="G79" s="73">
        <v>2</v>
      </c>
      <c r="H79" s="37">
        <v>4</v>
      </c>
      <c r="I79" s="37"/>
      <c r="J79" s="37"/>
      <c r="K79" s="33"/>
      <c r="L79" s="33"/>
      <c r="M79" s="33" t="s">
        <v>0</v>
      </c>
    </row>
    <row r="80" spans="1:13" x14ac:dyDescent="0.3">
      <c r="A80" s="61"/>
      <c r="B80" s="37"/>
      <c r="C80" s="34" t="s">
        <v>93</v>
      </c>
      <c r="D80" s="38" t="s">
        <v>145</v>
      </c>
      <c r="E80" s="37">
        <v>6</v>
      </c>
      <c r="F80" s="39">
        <v>6</v>
      </c>
      <c r="G80" s="73">
        <v>3</v>
      </c>
      <c r="H80" s="37">
        <v>3</v>
      </c>
      <c r="I80" s="37"/>
      <c r="J80" s="37"/>
      <c r="K80" s="33"/>
      <c r="L80" s="33" t="s">
        <v>18</v>
      </c>
      <c r="M80" s="33"/>
    </row>
    <row r="81" spans="1:13" x14ac:dyDescent="0.3">
      <c r="A81" s="61">
        <v>6</v>
      </c>
      <c r="B81" s="34" t="s">
        <v>413</v>
      </c>
      <c r="C81" s="34" t="s">
        <v>81</v>
      </c>
      <c r="D81" s="52" t="s">
        <v>82</v>
      </c>
      <c r="E81" s="37">
        <v>2</v>
      </c>
      <c r="F81" s="39">
        <v>2</v>
      </c>
      <c r="G81" s="37">
        <v>1</v>
      </c>
      <c r="H81" s="37">
        <v>1</v>
      </c>
      <c r="I81" s="37"/>
      <c r="J81" s="34"/>
      <c r="K81" s="61"/>
      <c r="L81" s="63"/>
      <c r="M81" s="61" t="s">
        <v>0</v>
      </c>
    </row>
    <row r="82" spans="1:13" x14ac:dyDescent="0.3">
      <c r="A82" s="61"/>
      <c r="B82" s="34"/>
      <c r="C82" s="34"/>
      <c r="D82" s="64"/>
      <c r="E82" s="37"/>
      <c r="F82" s="33"/>
      <c r="G82" s="37"/>
      <c r="H82" s="37"/>
      <c r="I82" s="37"/>
      <c r="J82" s="34"/>
      <c r="K82" s="61"/>
      <c r="L82" s="63"/>
      <c r="M82" s="61"/>
    </row>
    <row r="83" spans="1:13" x14ac:dyDescent="0.3">
      <c r="A83" s="33">
        <v>7</v>
      </c>
      <c r="B83" s="34" t="s">
        <v>263</v>
      </c>
      <c r="C83" s="72" t="s">
        <v>138</v>
      </c>
      <c r="D83" s="38" t="s">
        <v>92</v>
      </c>
      <c r="E83" s="37">
        <v>2</v>
      </c>
      <c r="F83" s="37">
        <v>2</v>
      </c>
      <c r="G83" s="34">
        <v>1</v>
      </c>
      <c r="H83" s="37">
        <v>1</v>
      </c>
      <c r="I83" s="37"/>
      <c r="J83" s="37"/>
      <c r="K83" s="61" t="s">
        <v>7</v>
      </c>
      <c r="L83" s="63" t="s">
        <v>11</v>
      </c>
      <c r="M83" s="61"/>
    </row>
    <row r="84" spans="1:13" x14ac:dyDescent="0.3">
      <c r="A84" s="37"/>
      <c r="B84" s="34"/>
      <c r="C84" s="34" t="s">
        <v>93</v>
      </c>
      <c r="D84" s="38" t="s">
        <v>94</v>
      </c>
      <c r="E84" s="37">
        <v>8</v>
      </c>
      <c r="F84" s="37">
        <v>8</v>
      </c>
      <c r="G84" s="34">
        <v>3</v>
      </c>
      <c r="H84" s="37">
        <v>5</v>
      </c>
      <c r="I84" s="37"/>
      <c r="J84" s="37"/>
      <c r="K84" s="61"/>
      <c r="L84" s="63" t="s">
        <v>18</v>
      </c>
      <c r="M84" s="61" t="s">
        <v>0</v>
      </c>
    </row>
    <row r="85" spans="1:13" ht="15" x14ac:dyDescent="0.3">
      <c r="A85" s="33">
        <v>8</v>
      </c>
      <c r="B85" s="34" t="s">
        <v>415</v>
      </c>
      <c r="C85" s="34" t="s">
        <v>146</v>
      </c>
      <c r="D85" s="38" t="s">
        <v>68</v>
      </c>
      <c r="E85" s="37">
        <v>14</v>
      </c>
      <c r="F85" s="39">
        <v>14</v>
      </c>
      <c r="G85" s="34">
        <v>4</v>
      </c>
      <c r="H85" s="37">
        <v>10</v>
      </c>
      <c r="I85" s="39"/>
      <c r="J85" s="37"/>
      <c r="K85" s="51"/>
      <c r="L85" s="51"/>
      <c r="M85" s="61" t="s">
        <v>0</v>
      </c>
    </row>
    <row r="86" spans="1:13" ht="15" x14ac:dyDescent="0.3">
      <c r="A86" s="33"/>
      <c r="B86" s="34"/>
      <c r="C86" s="35" t="s">
        <v>65</v>
      </c>
      <c r="D86" s="64" t="s">
        <v>66</v>
      </c>
      <c r="E86" s="37">
        <v>24</v>
      </c>
      <c r="F86" s="39">
        <v>24</v>
      </c>
      <c r="G86" s="34">
        <v>8</v>
      </c>
      <c r="H86" s="37">
        <v>16</v>
      </c>
      <c r="I86" s="39"/>
      <c r="J86" s="37"/>
      <c r="K86" s="51"/>
      <c r="L86" s="51"/>
      <c r="M86" s="61" t="s">
        <v>0</v>
      </c>
    </row>
    <row r="87" spans="1:13" ht="15" x14ac:dyDescent="0.3">
      <c r="A87" s="33">
        <v>9</v>
      </c>
      <c r="B87" s="34" t="s">
        <v>416</v>
      </c>
      <c r="C87" s="35" t="s">
        <v>65</v>
      </c>
      <c r="D87" s="64" t="s">
        <v>66</v>
      </c>
      <c r="E87" s="37">
        <v>4</v>
      </c>
      <c r="F87" s="39">
        <v>4</v>
      </c>
      <c r="G87" s="34">
        <v>1</v>
      </c>
      <c r="H87" s="37">
        <v>2</v>
      </c>
      <c r="I87" s="39">
        <v>1</v>
      </c>
      <c r="J87" s="37"/>
      <c r="K87" s="51"/>
      <c r="L87" s="51"/>
      <c r="M87" s="61" t="s">
        <v>0</v>
      </c>
    </row>
    <row r="88" spans="1:13" ht="15" x14ac:dyDescent="0.3">
      <c r="A88" s="33"/>
      <c r="B88" s="34"/>
      <c r="C88" s="34" t="s">
        <v>146</v>
      </c>
      <c r="D88" s="38" t="s">
        <v>68</v>
      </c>
      <c r="E88" s="37">
        <v>3</v>
      </c>
      <c r="F88" s="39">
        <v>3</v>
      </c>
      <c r="G88" s="34">
        <v>1</v>
      </c>
      <c r="H88" s="37">
        <v>1</v>
      </c>
      <c r="I88" s="39">
        <v>1</v>
      </c>
      <c r="J88" s="37"/>
      <c r="K88" s="51"/>
      <c r="L88" s="51"/>
      <c r="M88" s="61" t="s">
        <v>0</v>
      </c>
    </row>
    <row r="89" spans="1:13" x14ac:dyDescent="0.3">
      <c r="A89" s="48"/>
      <c r="B89" s="28" t="s">
        <v>689</v>
      </c>
      <c r="C89" s="40"/>
      <c r="D89" s="41"/>
      <c r="E89" s="32">
        <v>112</v>
      </c>
      <c r="F89" s="32">
        <v>112</v>
      </c>
      <c r="G89" s="32">
        <v>46</v>
      </c>
      <c r="H89" s="32">
        <v>64</v>
      </c>
      <c r="I89" s="32">
        <v>2</v>
      </c>
      <c r="J89" s="32">
        <v>0</v>
      </c>
      <c r="K89" s="32"/>
      <c r="L89" s="32"/>
      <c r="M89" s="32"/>
    </row>
    <row r="90" spans="1:13" x14ac:dyDescent="0.3">
      <c r="A90" s="46"/>
      <c r="B90" s="42" t="s">
        <v>700</v>
      </c>
      <c r="C90" s="43"/>
      <c r="D90" s="44"/>
      <c r="E90" s="45">
        <v>770</v>
      </c>
      <c r="F90" s="45">
        <v>770</v>
      </c>
      <c r="G90" s="45">
        <v>252</v>
      </c>
      <c r="H90" s="45">
        <v>274</v>
      </c>
      <c r="I90" s="45">
        <v>244</v>
      </c>
      <c r="J90" s="45">
        <v>0</v>
      </c>
      <c r="K90" s="46"/>
      <c r="L90" s="46"/>
      <c r="M90" s="46"/>
    </row>
    <row r="91" spans="1:13" x14ac:dyDescent="0.3">
      <c r="A91" s="24"/>
      <c r="B91" s="75" t="s">
        <v>406</v>
      </c>
      <c r="C91" s="24"/>
      <c r="D91" s="25"/>
      <c r="E91" s="47"/>
      <c r="F91" s="26"/>
      <c r="G91" s="26"/>
      <c r="H91" s="26"/>
      <c r="I91" s="26"/>
      <c r="J91" s="24"/>
      <c r="K91" s="24"/>
      <c r="L91" s="24"/>
      <c r="M91" s="24"/>
    </row>
    <row r="92" spans="1:13" x14ac:dyDescent="0.3">
      <c r="A92" s="61">
        <v>1</v>
      </c>
      <c r="B92" s="34" t="s">
        <v>418</v>
      </c>
      <c r="C92" s="72" t="s">
        <v>138</v>
      </c>
      <c r="D92" s="38" t="s">
        <v>139</v>
      </c>
      <c r="E92" s="34">
        <v>4</v>
      </c>
      <c r="F92" s="50">
        <v>4</v>
      </c>
      <c r="G92" s="72">
        <v>2</v>
      </c>
      <c r="H92" s="34">
        <v>2</v>
      </c>
      <c r="I92" s="50"/>
      <c r="J92" s="34"/>
      <c r="K92" s="61" t="s">
        <v>7</v>
      </c>
      <c r="L92" s="61" t="s">
        <v>11</v>
      </c>
      <c r="M92" s="61"/>
    </row>
    <row r="93" spans="1:13" x14ac:dyDescent="0.3">
      <c r="A93" s="61"/>
      <c r="B93" s="34"/>
      <c r="C93" s="72" t="s">
        <v>147</v>
      </c>
      <c r="D93" s="38" t="s">
        <v>141</v>
      </c>
      <c r="E93" s="34">
        <v>1</v>
      </c>
      <c r="F93" s="50">
        <v>1</v>
      </c>
      <c r="G93" s="72">
        <v>1</v>
      </c>
      <c r="H93" s="34">
        <v>0</v>
      </c>
      <c r="I93" s="50"/>
      <c r="J93" s="34"/>
      <c r="K93" s="61"/>
      <c r="L93" s="61" t="s">
        <v>18</v>
      </c>
      <c r="M93" s="61"/>
    </row>
    <row r="94" spans="1:13" x14ac:dyDescent="0.3">
      <c r="A94" s="61">
        <v>2</v>
      </c>
      <c r="B94" s="34" t="s">
        <v>247</v>
      </c>
      <c r="C94" s="34" t="s">
        <v>65</v>
      </c>
      <c r="D94" s="66" t="s">
        <v>66</v>
      </c>
      <c r="E94" s="34">
        <v>50</v>
      </c>
      <c r="F94" s="50">
        <v>50</v>
      </c>
      <c r="G94" s="72">
        <v>22</v>
      </c>
      <c r="H94" s="50">
        <v>28</v>
      </c>
      <c r="I94" s="50"/>
      <c r="J94" s="34"/>
      <c r="K94" s="61"/>
      <c r="L94" s="61"/>
      <c r="M94" s="61" t="s">
        <v>0</v>
      </c>
    </row>
    <row r="95" spans="1:13" x14ac:dyDescent="0.3">
      <c r="A95" s="61"/>
      <c r="B95" s="34"/>
      <c r="C95" s="72" t="s">
        <v>67</v>
      </c>
      <c r="D95" s="52" t="s">
        <v>68</v>
      </c>
      <c r="E95" s="34">
        <v>5</v>
      </c>
      <c r="F95" s="50">
        <v>5</v>
      </c>
      <c r="G95" s="72">
        <v>3</v>
      </c>
      <c r="H95" s="50">
        <v>2</v>
      </c>
      <c r="I95" s="50"/>
      <c r="J95" s="34"/>
      <c r="K95" s="61"/>
      <c r="L95" s="61"/>
      <c r="M95" s="61" t="s">
        <v>0</v>
      </c>
    </row>
    <row r="96" spans="1:13" x14ac:dyDescent="0.3">
      <c r="A96" s="61">
        <v>3</v>
      </c>
      <c r="B96" s="37" t="s">
        <v>239</v>
      </c>
      <c r="C96" s="72" t="s">
        <v>67</v>
      </c>
      <c r="D96" s="52" t="s">
        <v>68</v>
      </c>
      <c r="E96" s="37">
        <v>2</v>
      </c>
      <c r="F96" s="39">
        <v>2</v>
      </c>
      <c r="G96" s="73">
        <v>2</v>
      </c>
      <c r="H96" s="37">
        <v>0</v>
      </c>
      <c r="I96" s="37"/>
      <c r="J96" s="37"/>
      <c r="K96" s="33"/>
      <c r="L96" s="33"/>
      <c r="M96" s="33" t="s">
        <v>0</v>
      </c>
    </row>
    <row r="97" spans="1:13" x14ac:dyDescent="0.3">
      <c r="A97" s="61"/>
      <c r="B97" s="37"/>
      <c r="C97" s="34" t="s">
        <v>81</v>
      </c>
      <c r="D97" s="52" t="s">
        <v>82</v>
      </c>
      <c r="E97" s="37">
        <v>64</v>
      </c>
      <c r="F97" s="39">
        <v>64</v>
      </c>
      <c r="G97" s="73">
        <v>30</v>
      </c>
      <c r="H97" s="37">
        <v>34</v>
      </c>
      <c r="I97" s="37"/>
      <c r="J97" s="37"/>
      <c r="K97" s="33"/>
      <c r="L97" s="33"/>
      <c r="M97" s="33" t="s">
        <v>0</v>
      </c>
    </row>
    <row r="98" spans="1:13" x14ac:dyDescent="0.3">
      <c r="A98" s="61">
        <v>4</v>
      </c>
      <c r="B98" s="34" t="s">
        <v>287</v>
      </c>
      <c r="C98" s="35" t="s">
        <v>36</v>
      </c>
      <c r="D98" s="36" t="s">
        <v>37</v>
      </c>
      <c r="E98" s="37">
        <v>2</v>
      </c>
      <c r="F98" s="39">
        <v>2</v>
      </c>
      <c r="G98" s="37">
        <v>1</v>
      </c>
      <c r="H98" s="37">
        <v>1</v>
      </c>
      <c r="I98" s="37">
        <v>0</v>
      </c>
      <c r="J98" s="34"/>
      <c r="K98" s="61"/>
      <c r="L98" s="63" t="s">
        <v>18</v>
      </c>
      <c r="M98" s="61" t="s">
        <v>0</v>
      </c>
    </row>
    <row r="99" spans="1:13" x14ac:dyDescent="0.3">
      <c r="A99" s="61">
        <v>5</v>
      </c>
      <c r="B99" s="34" t="s">
        <v>425</v>
      </c>
      <c r="C99" s="34" t="s">
        <v>65</v>
      </c>
      <c r="D99" s="64" t="s">
        <v>66</v>
      </c>
      <c r="E99" s="37">
        <v>58</v>
      </c>
      <c r="F99" s="33">
        <v>58</v>
      </c>
      <c r="G99" s="37">
        <v>18</v>
      </c>
      <c r="H99" s="37">
        <v>40</v>
      </c>
      <c r="I99" s="37"/>
      <c r="J99" s="34"/>
      <c r="K99" s="61"/>
      <c r="L99" s="63"/>
      <c r="M99" s="61" t="s">
        <v>0</v>
      </c>
    </row>
    <row r="100" spans="1:13" x14ac:dyDescent="0.3">
      <c r="A100" s="61"/>
      <c r="B100" s="34"/>
      <c r="C100" s="34" t="s">
        <v>146</v>
      </c>
      <c r="D100" s="38" t="s">
        <v>68</v>
      </c>
      <c r="E100" s="37">
        <v>12</v>
      </c>
      <c r="F100" s="33">
        <v>12</v>
      </c>
      <c r="G100" s="37">
        <v>4</v>
      </c>
      <c r="H100" s="37">
        <v>8</v>
      </c>
      <c r="I100" s="37"/>
      <c r="J100" s="34"/>
      <c r="K100" s="61"/>
      <c r="L100" s="63"/>
      <c r="M100" s="61" t="s">
        <v>0</v>
      </c>
    </row>
    <row r="101" spans="1:13" x14ac:dyDescent="0.3">
      <c r="A101" s="61">
        <v>6</v>
      </c>
      <c r="B101" s="34" t="s">
        <v>426</v>
      </c>
      <c r="C101" s="34" t="s">
        <v>93</v>
      </c>
      <c r="D101" s="38" t="s">
        <v>94</v>
      </c>
      <c r="E101" s="37">
        <v>2</v>
      </c>
      <c r="F101" s="39">
        <v>2</v>
      </c>
      <c r="G101" s="37">
        <v>1</v>
      </c>
      <c r="H101" s="37">
        <v>1</v>
      </c>
      <c r="I101" s="39"/>
      <c r="J101" s="34"/>
      <c r="K101" s="61"/>
      <c r="L101" s="63" t="s">
        <v>18</v>
      </c>
      <c r="M101" s="61" t="s">
        <v>0</v>
      </c>
    </row>
    <row r="102" spans="1:13" x14ac:dyDescent="0.3">
      <c r="A102" s="61"/>
      <c r="B102" s="34"/>
      <c r="C102" s="34" t="s">
        <v>218</v>
      </c>
      <c r="D102" s="66" t="s">
        <v>217</v>
      </c>
      <c r="E102" s="37">
        <v>1</v>
      </c>
      <c r="F102" s="39">
        <v>1</v>
      </c>
      <c r="G102" s="37"/>
      <c r="H102" s="37">
        <v>1</v>
      </c>
      <c r="I102" s="39"/>
      <c r="J102" s="34"/>
      <c r="K102" s="61"/>
      <c r="L102" s="63"/>
      <c r="M102" s="61"/>
    </row>
    <row r="103" spans="1:13" x14ac:dyDescent="0.3">
      <c r="A103" s="61">
        <v>7</v>
      </c>
      <c r="B103" s="34" t="s">
        <v>653</v>
      </c>
      <c r="C103" s="34" t="s">
        <v>146</v>
      </c>
      <c r="D103" s="38" t="s">
        <v>68</v>
      </c>
      <c r="E103" s="37">
        <v>2</v>
      </c>
      <c r="F103" s="33">
        <v>2</v>
      </c>
      <c r="G103" s="37">
        <v>1</v>
      </c>
      <c r="H103" s="37">
        <v>1</v>
      </c>
      <c r="I103" s="37"/>
      <c r="J103" s="34"/>
      <c r="K103" s="61"/>
      <c r="L103" s="63"/>
      <c r="M103" s="61" t="s">
        <v>0</v>
      </c>
    </row>
    <row r="104" spans="1:13" x14ac:dyDescent="0.3">
      <c r="A104" s="61"/>
      <c r="B104" s="37"/>
      <c r="C104" s="34"/>
      <c r="D104" s="64"/>
      <c r="E104" s="37"/>
      <c r="F104" s="37"/>
      <c r="G104" s="37"/>
      <c r="H104" s="37"/>
      <c r="I104" s="37"/>
      <c r="J104" s="34"/>
      <c r="K104" s="61"/>
      <c r="L104" s="63"/>
      <c r="M104" s="61"/>
    </row>
    <row r="105" spans="1:13" x14ac:dyDescent="0.3">
      <c r="A105" s="48"/>
      <c r="B105" s="28" t="s">
        <v>690</v>
      </c>
      <c r="C105" s="40"/>
      <c r="D105" s="41"/>
      <c r="E105" s="32">
        <v>203</v>
      </c>
      <c r="F105" s="32">
        <v>203</v>
      </c>
      <c r="G105" s="32">
        <v>85</v>
      </c>
      <c r="H105" s="32">
        <v>118</v>
      </c>
      <c r="I105" s="32">
        <v>0</v>
      </c>
      <c r="J105" s="32">
        <v>0</v>
      </c>
      <c r="K105" s="48"/>
      <c r="L105" s="48"/>
      <c r="M105" s="48"/>
    </row>
    <row r="106" spans="1:13" x14ac:dyDescent="0.3">
      <c r="A106" s="24"/>
      <c r="B106" s="75" t="s">
        <v>379</v>
      </c>
      <c r="C106" s="24"/>
      <c r="D106" s="25"/>
      <c r="E106" s="47"/>
      <c r="F106" s="26"/>
      <c r="G106" s="26"/>
      <c r="H106" s="26"/>
      <c r="I106" s="26"/>
      <c r="J106" s="24"/>
      <c r="K106" s="24"/>
      <c r="L106" s="24"/>
      <c r="M106" s="24"/>
    </row>
    <row r="107" spans="1:13" x14ac:dyDescent="0.3">
      <c r="A107" s="61">
        <v>1</v>
      </c>
      <c r="B107" s="34" t="s">
        <v>427</v>
      </c>
      <c r="C107" s="34" t="s">
        <v>142</v>
      </c>
      <c r="D107" s="66" t="s">
        <v>126</v>
      </c>
      <c r="E107" s="34">
        <v>11</v>
      </c>
      <c r="F107" s="50">
        <v>11</v>
      </c>
      <c r="G107" s="34"/>
      <c r="H107" s="50"/>
      <c r="I107" s="50">
        <v>11</v>
      </c>
      <c r="J107" s="34"/>
      <c r="K107" s="61" t="s">
        <v>46</v>
      </c>
      <c r="L107" s="63" t="s">
        <v>8</v>
      </c>
      <c r="M107" s="61"/>
    </row>
    <row r="108" spans="1:13" x14ac:dyDescent="0.3">
      <c r="A108" s="61">
        <v>2</v>
      </c>
      <c r="B108" s="34" t="s">
        <v>428</v>
      </c>
      <c r="C108" s="34" t="s">
        <v>81</v>
      </c>
      <c r="D108" s="52" t="s">
        <v>82</v>
      </c>
      <c r="E108" s="34">
        <v>3</v>
      </c>
      <c r="F108" s="50">
        <v>3</v>
      </c>
      <c r="G108" s="72">
        <v>1</v>
      </c>
      <c r="H108" s="34">
        <v>2</v>
      </c>
      <c r="I108" s="50"/>
      <c r="J108" s="34"/>
      <c r="K108" s="61"/>
      <c r="L108" s="61"/>
      <c r="M108" s="61" t="s">
        <v>0</v>
      </c>
    </row>
    <row r="109" spans="1:13" x14ac:dyDescent="0.3">
      <c r="A109" s="61">
        <v>3</v>
      </c>
      <c r="B109" s="34" t="s">
        <v>429</v>
      </c>
      <c r="C109" s="34" t="s">
        <v>81</v>
      </c>
      <c r="D109" s="52" t="s">
        <v>82</v>
      </c>
      <c r="E109" s="34">
        <v>30</v>
      </c>
      <c r="F109" s="50">
        <v>30</v>
      </c>
      <c r="G109" s="72">
        <v>10</v>
      </c>
      <c r="H109" s="50">
        <v>20</v>
      </c>
      <c r="I109" s="50"/>
      <c r="J109" s="34"/>
      <c r="K109" s="61"/>
      <c r="L109" s="61"/>
      <c r="M109" s="61" t="s">
        <v>0</v>
      </c>
    </row>
    <row r="110" spans="1:13" x14ac:dyDescent="0.3">
      <c r="A110" s="61">
        <v>4</v>
      </c>
      <c r="B110" s="37" t="s">
        <v>430</v>
      </c>
      <c r="C110" s="34" t="s">
        <v>81</v>
      </c>
      <c r="D110" s="52" t="s">
        <v>82</v>
      </c>
      <c r="E110" s="37">
        <v>45</v>
      </c>
      <c r="F110" s="39">
        <v>45</v>
      </c>
      <c r="G110" s="73">
        <v>20</v>
      </c>
      <c r="H110" s="37">
        <v>25</v>
      </c>
      <c r="I110" s="37"/>
      <c r="J110" s="37"/>
      <c r="K110" s="33"/>
      <c r="L110" s="33"/>
      <c r="M110" s="33" t="s">
        <v>0</v>
      </c>
    </row>
    <row r="111" spans="1:13" x14ac:dyDescent="0.3">
      <c r="A111" s="61">
        <v>5</v>
      </c>
      <c r="B111" s="34" t="s">
        <v>432</v>
      </c>
      <c r="C111" s="34" t="s">
        <v>81</v>
      </c>
      <c r="D111" s="52" t="s">
        <v>82</v>
      </c>
      <c r="E111" s="37">
        <v>10</v>
      </c>
      <c r="F111" s="39">
        <v>10</v>
      </c>
      <c r="G111" s="37">
        <v>5</v>
      </c>
      <c r="H111" s="37">
        <v>5</v>
      </c>
      <c r="I111" s="37"/>
      <c r="J111" s="34"/>
      <c r="K111" s="61"/>
      <c r="L111" s="63"/>
      <c r="M111" s="61" t="s">
        <v>0</v>
      </c>
    </row>
    <row r="112" spans="1:13" x14ac:dyDescent="0.3">
      <c r="A112" s="61">
        <v>6</v>
      </c>
      <c r="B112" s="34" t="s">
        <v>433</v>
      </c>
      <c r="C112" s="34" t="s">
        <v>151</v>
      </c>
      <c r="D112" s="52" t="s">
        <v>152</v>
      </c>
      <c r="E112" s="37">
        <v>524</v>
      </c>
      <c r="F112" s="39">
        <v>524</v>
      </c>
      <c r="G112" s="37"/>
      <c r="H112" s="37"/>
      <c r="I112" s="37">
        <v>524</v>
      </c>
      <c r="J112" s="34"/>
      <c r="K112" s="33" t="s">
        <v>153</v>
      </c>
      <c r="L112" s="33" t="s">
        <v>8</v>
      </c>
      <c r="M112" s="61"/>
    </row>
    <row r="113" spans="1:13" x14ac:dyDescent="0.3">
      <c r="A113" s="61">
        <v>7</v>
      </c>
      <c r="B113" s="37" t="s">
        <v>434</v>
      </c>
      <c r="C113" s="34" t="s">
        <v>132</v>
      </c>
      <c r="D113" s="64" t="s">
        <v>133</v>
      </c>
      <c r="E113" s="37">
        <v>165</v>
      </c>
      <c r="F113" s="39">
        <v>165</v>
      </c>
      <c r="G113" s="37">
        <v>34</v>
      </c>
      <c r="H113" s="37">
        <v>131</v>
      </c>
      <c r="I113" s="39"/>
      <c r="J113" s="34"/>
      <c r="K113" s="61" t="s">
        <v>46</v>
      </c>
      <c r="L113" s="63" t="s">
        <v>11</v>
      </c>
      <c r="M113" s="61"/>
    </row>
    <row r="114" spans="1:13" x14ac:dyDescent="0.3">
      <c r="A114" s="61"/>
      <c r="B114" s="37"/>
      <c r="C114" s="72" t="s">
        <v>67</v>
      </c>
      <c r="D114" s="38" t="s">
        <v>68</v>
      </c>
      <c r="E114" s="37">
        <v>2</v>
      </c>
      <c r="F114" s="39">
        <v>2</v>
      </c>
      <c r="G114" s="37">
        <v>1</v>
      </c>
      <c r="H114" s="37">
        <v>1</v>
      </c>
      <c r="I114" s="39"/>
      <c r="J114" s="34"/>
      <c r="K114" s="61"/>
      <c r="L114" s="63"/>
      <c r="M114" s="61" t="s">
        <v>0</v>
      </c>
    </row>
    <row r="115" spans="1:13" x14ac:dyDescent="0.3">
      <c r="A115" s="61">
        <v>8</v>
      </c>
      <c r="B115" s="34" t="s">
        <v>518</v>
      </c>
      <c r="C115" s="72" t="s">
        <v>138</v>
      </c>
      <c r="D115" s="38" t="s">
        <v>139</v>
      </c>
      <c r="E115" s="37">
        <v>10</v>
      </c>
      <c r="F115" s="39">
        <v>10</v>
      </c>
      <c r="G115" s="37">
        <v>4</v>
      </c>
      <c r="H115" s="37">
        <v>6</v>
      </c>
      <c r="I115" s="39"/>
      <c r="J115" s="34"/>
      <c r="K115" s="61" t="s">
        <v>7</v>
      </c>
      <c r="L115" s="63" t="s">
        <v>11</v>
      </c>
      <c r="M115" s="61"/>
    </row>
    <row r="116" spans="1:13" x14ac:dyDescent="0.3">
      <c r="A116" s="61"/>
      <c r="B116" s="34"/>
      <c r="C116" s="72" t="s">
        <v>154</v>
      </c>
      <c r="D116" s="38" t="s">
        <v>155</v>
      </c>
      <c r="E116" s="37">
        <v>10</v>
      </c>
      <c r="F116" s="39">
        <v>10</v>
      </c>
      <c r="G116" s="37">
        <v>4</v>
      </c>
      <c r="H116" s="37">
        <v>3</v>
      </c>
      <c r="I116" s="39">
        <v>3</v>
      </c>
      <c r="J116" s="34"/>
      <c r="K116" s="61" t="s">
        <v>7</v>
      </c>
      <c r="L116" s="63"/>
      <c r="M116" s="61"/>
    </row>
    <row r="117" spans="1:13" x14ac:dyDescent="0.3">
      <c r="A117" s="61"/>
      <c r="B117" s="34"/>
      <c r="C117" s="72" t="s">
        <v>156</v>
      </c>
      <c r="D117" s="38" t="s">
        <v>157</v>
      </c>
      <c r="E117" s="37">
        <v>7</v>
      </c>
      <c r="F117" s="39">
        <v>7</v>
      </c>
      <c r="G117" s="37">
        <v>3</v>
      </c>
      <c r="H117" s="37">
        <v>4</v>
      </c>
      <c r="I117" s="39"/>
      <c r="J117" s="34"/>
      <c r="K117" s="61" t="s">
        <v>7</v>
      </c>
      <c r="L117" s="63"/>
      <c r="M117" s="61"/>
    </row>
    <row r="118" spans="1:13" x14ac:dyDescent="0.3">
      <c r="A118" s="61"/>
      <c r="B118" s="34"/>
      <c r="C118" s="72" t="s">
        <v>158</v>
      </c>
      <c r="D118" s="38" t="s">
        <v>159</v>
      </c>
      <c r="E118" s="37">
        <v>14</v>
      </c>
      <c r="F118" s="39">
        <v>14</v>
      </c>
      <c r="G118" s="37">
        <v>6</v>
      </c>
      <c r="H118" s="37">
        <v>4</v>
      </c>
      <c r="I118" s="39">
        <v>4</v>
      </c>
      <c r="J118" s="34"/>
      <c r="K118" s="61"/>
      <c r="L118" s="63" t="s">
        <v>18</v>
      </c>
      <c r="M118" s="61" t="s">
        <v>0</v>
      </c>
    </row>
    <row r="119" spans="1:13" x14ac:dyDescent="0.3">
      <c r="A119" s="61"/>
      <c r="B119" s="34"/>
      <c r="C119" s="72" t="s">
        <v>160</v>
      </c>
      <c r="D119" s="38" t="s">
        <v>161</v>
      </c>
      <c r="E119" s="37">
        <v>3</v>
      </c>
      <c r="F119" s="39">
        <v>3</v>
      </c>
      <c r="G119" s="37">
        <v>1</v>
      </c>
      <c r="H119" s="37">
        <v>2</v>
      </c>
      <c r="I119" s="39"/>
      <c r="J119" s="34"/>
      <c r="K119" s="61"/>
      <c r="L119" s="63"/>
      <c r="M119" s="61" t="s">
        <v>0</v>
      </c>
    </row>
    <row r="120" spans="1:13" ht="15.6" x14ac:dyDescent="0.3">
      <c r="A120" s="61"/>
      <c r="B120" s="34"/>
      <c r="C120" s="34" t="s">
        <v>216</v>
      </c>
      <c r="D120" s="82" t="s">
        <v>215</v>
      </c>
      <c r="E120" s="37">
        <v>2</v>
      </c>
      <c r="F120" s="39">
        <v>2</v>
      </c>
      <c r="G120" s="37">
        <v>1</v>
      </c>
      <c r="H120" s="37">
        <v>1</v>
      </c>
      <c r="I120" s="39"/>
      <c r="J120" s="34"/>
      <c r="K120" s="61"/>
      <c r="L120" s="63" t="s">
        <v>11</v>
      </c>
      <c r="M120" s="61"/>
    </row>
    <row r="121" spans="1:13" ht="15.6" x14ac:dyDescent="0.3">
      <c r="A121" s="61"/>
      <c r="B121" s="34"/>
      <c r="C121" s="34" t="s">
        <v>214</v>
      </c>
      <c r="D121" s="82" t="s">
        <v>213</v>
      </c>
      <c r="E121" s="37">
        <v>2</v>
      </c>
      <c r="F121" s="39">
        <v>2</v>
      </c>
      <c r="G121" s="37">
        <v>1</v>
      </c>
      <c r="H121" s="37">
        <v>1</v>
      </c>
      <c r="I121" s="39"/>
      <c r="J121" s="34"/>
      <c r="K121" s="61"/>
      <c r="L121" s="63" t="s">
        <v>8</v>
      </c>
      <c r="M121" s="61"/>
    </row>
    <row r="122" spans="1:13" x14ac:dyDescent="0.3">
      <c r="A122" s="61"/>
      <c r="B122" s="34"/>
      <c r="C122" s="72" t="s">
        <v>212</v>
      </c>
      <c r="D122" s="52" t="s">
        <v>211</v>
      </c>
      <c r="E122" s="37">
        <v>4</v>
      </c>
      <c r="F122" s="39">
        <v>4</v>
      </c>
      <c r="G122" s="37">
        <v>1</v>
      </c>
      <c r="H122" s="37">
        <v>1</v>
      </c>
      <c r="I122" s="39">
        <v>2</v>
      </c>
      <c r="J122" s="34"/>
      <c r="K122" s="61"/>
      <c r="L122" s="63" t="s">
        <v>11</v>
      </c>
      <c r="M122" s="61"/>
    </row>
    <row r="123" spans="1:13" x14ac:dyDescent="0.3">
      <c r="A123" s="61"/>
      <c r="B123" s="34"/>
      <c r="C123" s="72" t="s">
        <v>210</v>
      </c>
      <c r="D123" s="52" t="s">
        <v>209</v>
      </c>
      <c r="E123" s="37">
        <v>2</v>
      </c>
      <c r="F123" s="39">
        <v>2</v>
      </c>
      <c r="G123" s="37">
        <v>1</v>
      </c>
      <c r="H123" s="37">
        <v>1</v>
      </c>
      <c r="I123" s="39"/>
      <c r="J123" s="34"/>
      <c r="K123" s="61"/>
      <c r="L123" s="63" t="s">
        <v>8</v>
      </c>
      <c r="M123" s="61"/>
    </row>
    <row r="124" spans="1:13" x14ac:dyDescent="0.3">
      <c r="A124" s="61"/>
      <c r="B124" s="34"/>
      <c r="C124" s="72" t="s">
        <v>208</v>
      </c>
      <c r="D124" s="52" t="s">
        <v>207</v>
      </c>
      <c r="E124" s="37">
        <v>2</v>
      </c>
      <c r="F124" s="39">
        <v>2</v>
      </c>
      <c r="G124" s="37">
        <v>1</v>
      </c>
      <c r="H124" s="37">
        <v>1</v>
      </c>
      <c r="I124" s="39"/>
      <c r="J124" s="34"/>
      <c r="K124" s="61"/>
      <c r="L124" s="63" t="s">
        <v>11</v>
      </c>
      <c r="M124" s="61"/>
    </row>
    <row r="125" spans="1:13" x14ac:dyDescent="0.3">
      <c r="A125" s="61"/>
      <c r="B125" s="34"/>
      <c r="C125" s="34" t="s">
        <v>93</v>
      </c>
      <c r="D125" s="38" t="s">
        <v>94</v>
      </c>
      <c r="E125" s="37">
        <v>70</v>
      </c>
      <c r="F125" s="39">
        <v>70</v>
      </c>
      <c r="G125" s="37">
        <v>21</v>
      </c>
      <c r="H125" s="37">
        <v>32</v>
      </c>
      <c r="I125" s="39">
        <v>17</v>
      </c>
      <c r="J125" s="34"/>
      <c r="K125" s="61"/>
      <c r="L125" s="63" t="s">
        <v>18</v>
      </c>
      <c r="M125" s="61"/>
    </row>
    <row r="126" spans="1:13" x14ac:dyDescent="0.3">
      <c r="A126" s="61">
        <v>9</v>
      </c>
      <c r="B126" s="34" t="s">
        <v>519</v>
      </c>
      <c r="C126" s="34" t="s">
        <v>125</v>
      </c>
      <c r="D126" s="38" t="s">
        <v>126</v>
      </c>
      <c r="E126" s="37">
        <v>340</v>
      </c>
      <c r="F126" s="39">
        <v>340</v>
      </c>
      <c r="G126" s="37"/>
      <c r="H126" s="37"/>
      <c r="I126" s="39">
        <v>340</v>
      </c>
      <c r="J126" s="34"/>
      <c r="K126" s="61" t="s">
        <v>46</v>
      </c>
      <c r="L126" s="63" t="s">
        <v>8</v>
      </c>
      <c r="M126" s="61"/>
    </row>
    <row r="127" spans="1:13" x14ac:dyDescent="0.3">
      <c r="A127" s="61"/>
      <c r="B127" s="37"/>
      <c r="C127" s="34"/>
      <c r="D127" s="64"/>
      <c r="E127" s="37"/>
      <c r="F127" s="37"/>
      <c r="G127" s="37"/>
      <c r="H127" s="37"/>
      <c r="I127" s="37"/>
      <c r="J127" s="34"/>
      <c r="K127" s="61"/>
      <c r="L127" s="63"/>
      <c r="M127" s="61"/>
    </row>
    <row r="128" spans="1:13" x14ac:dyDescent="0.3">
      <c r="A128" s="48"/>
      <c r="B128" s="28" t="s">
        <v>691</v>
      </c>
      <c r="C128" s="40"/>
      <c r="D128" s="41"/>
      <c r="E128" s="32">
        <v>1256</v>
      </c>
      <c r="F128" s="32">
        <v>1256</v>
      </c>
      <c r="G128" s="32">
        <v>115</v>
      </c>
      <c r="H128" s="32">
        <v>240</v>
      </c>
      <c r="I128" s="32">
        <v>901</v>
      </c>
      <c r="J128" s="32">
        <v>0</v>
      </c>
      <c r="K128" s="48"/>
      <c r="L128" s="48"/>
      <c r="M128" s="48"/>
    </row>
    <row r="129" spans="1:13" x14ac:dyDescent="0.3">
      <c r="A129" s="24"/>
      <c r="B129" s="75" t="s">
        <v>475</v>
      </c>
      <c r="C129" s="24"/>
      <c r="D129" s="25"/>
      <c r="E129" s="24"/>
      <c r="F129" s="26"/>
      <c r="G129" s="27"/>
      <c r="H129" s="26"/>
      <c r="I129" s="26"/>
      <c r="J129" s="24"/>
      <c r="K129" s="24"/>
      <c r="L129" s="24"/>
      <c r="M129" s="24"/>
    </row>
    <row r="130" spans="1:13" x14ac:dyDescent="0.3">
      <c r="A130" s="61">
        <v>1</v>
      </c>
      <c r="B130" s="34" t="s">
        <v>521</v>
      </c>
      <c r="C130" s="72" t="s">
        <v>162</v>
      </c>
      <c r="D130" s="52" t="s">
        <v>163</v>
      </c>
      <c r="E130" s="34">
        <v>5</v>
      </c>
      <c r="F130" s="50">
        <v>5</v>
      </c>
      <c r="G130" s="72">
        <v>2</v>
      </c>
      <c r="H130" s="50">
        <v>3</v>
      </c>
      <c r="I130" s="50"/>
      <c r="J130" s="34"/>
      <c r="K130" s="61" t="s">
        <v>164</v>
      </c>
      <c r="L130" s="61" t="s">
        <v>8</v>
      </c>
      <c r="M130" s="61"/>
    </row>
    <row r="131" spans="1:13" x14ac:dyDescent="0.3">
      <c r="A131" s="61"/>
      <c r="B131" s="34"/>
      <c r="C131" s="72" t="s">
        <v>23</v>
      </c>
      <c r="D131" s="52" t="s">
        <v>24</v>
      </c>
      <c r="E131" s="34">
        <v>23</v>
      </c>
      <c r="F131" s="50">
        <v>23</v>
      </c>
      <c r="G131" s="72">
        <v>5</v>
      </c>
      <c r="H131" s="50">
        <v>18</v>
      </c>
      <c r="I131" s="50"/>
      <c r="J131" s="34"/>
      <c r="K131" s="61" t="s">
        <v>164</v>
      </c>
      <c r="L131" s="61" t="s">
        <v>8</v>
      </c>
      <c r="M131" s="61"/>
    </row>
    <row r="132" spans="1:13" x14ac:dyDescent="0.3">
      <c r="A132" s="61"/>
      <c r="B132" s="34"/>
      <c r="C132" s="72" t="s">
        <v>168</v>
      </c>
      <c r="D132" s="38" t="s">
        <v>169</v>
      </c>
      <c r="E132" s="34">
        <v>1</v>
      </c>
      <c r="F132" s="50">
        <v>1</v>
      </c>
      <c r="G132" s="72"/>
      <c r="H132" s="50"/>
      <c r="I132" s="50">
        <v>1</v>
      </c>
      <c r="J132" s="34"/>
      <c r="K132" s="61"/>
      <c r="L132" s="61"/>
      <c r="M132" s="61" t="s">
        <v>0</v>
      </c>
    </row>
    <row r="133" spans="1:13" x14ac:dyDescent="0.3">
      <c r="A133" s="61"/>
      <c r="B133" s="34"/>
      <c r="C133" s="72" t="s">
        <v>170</v>
      </c>
      <c r="D133" s="52" t="s">
        <v>171</v>
      </c>
      <c r="E133" s="34">
        <v>1</v>
      </c>
      <c r="F133" s="50">
        <v>1</v>
      </c>
      <c r="G133" s="72"/>
      <c r="H133" s="50"/>
      <c r="I133" s="50">
        <v>1</v>
      </c>
      <c r="J133" s="34"/>
      <c r="K133" s="61"/>
      <c r="L133" s="61" t="s">
        <v>11</v>
      </c>
      <c r="M133" s="61"/>
    </row>
    <row r="134" spans="1:13" x14ac:dyDescent="0.3">
      <c r="A134" s="61"/>
      <c r="B134" s="34"/>
      <c r="C134" s="72" t="s">
        <v>125</v>
      </c>
      <c r="D134" s="52" t="s">
        <v>126</v>
      </c>
      <c r="E134" s="34">
        <v>2</v>
      </c>
      <c r="F134" s="50">
        <v>2</v>
      </c>
      <c r="G134" s="72"/>
      <c r="H134" s="50"/>
      <c r="I134" s="50">
        <v>2</v>
      </c>
      <c r="J134" s="34"/>
      <c r="K134" s="61" t="s">
        <v>46</v>
      </c>
      <c r="L134" s="63" t="s">
        <v>8</v>
      </c>
      <c r="M134" s="61"/>
    </row>
    <row r="135" spans="1:13" ht="15.6" x14ac:dyDescent="0.35">
      <c r="A135" s="28"/>
      <c r="B135" s="28" t="s">
        <v>692</v>
      </c>
      <c r="C135" s="29"/>
      <c r="D135" s="30"/>
      <c r="E135" s="31">
        <v>32</v>
      </c>
      <c r="F135" s="32">
        <v>32</v>
      </c>
      <c r="G135" s="31">
        <v>7</v>
      </c>
      <c r="H135" s="32">
        <v>21</v>
      </c>
      <c r="I135" s="32">
        <v>4</v>
      </c>
      <c r="J135" s="31">
        <v>0</v>
      </c>
      <c r="K135" s="28"/>
      <c r="L135" s="28"/>
      <c r="M135" s="28"/>
    </row>
    <row r="136" spans="1:13" x14ac:dyDescent="0.3">
      <c r="A136" s="61">
        <v>2</v>
      </c>
      <c r="B136" s="34" t="s">
        <v>522</v>
      </c>
      <c r="C136" s="62" t="s">
        <v>23</v>
      </c>
      <c r="D136" s="64" t="s">
        <v>24</v>
      </c>
      <c r="E136" s="34">
        <v>8</v>
      </c>
      <c r="F136" s="50">
        <v>8</v>
      </c>
      <c r="G136" s="61">
        <v>6</v>
      </c>
      <c r="H136" s="50">
        <v>2</v>
      </c>
      <c r="I136" s="50"/>
      <c r="J136" s="34"/>
      <c r="K136" s="61" t="s">
        <v>164</v>
      </c>
      <c r="L136" s="61" t="s">
        <v>8</v>
      </c>
      <c r="M136" s="61"/>
    </row>
    <row r="137" spans="1:13" x14ac:dyDescent="0.3">
      <c r="A137" s="61">
        <v>3</v>
      </c>
      <c r="B137" s="34" t="s">
        <v>523</v>
      </c>
      <c r="C137" s="62" t="s">
        <v>23</v>
      </c>
      <c r="D137" s="64" t="s">
        <v>24</v>
      </c>
      <c r="E137" s="34">
        <v>3</v>
      </c>
      <c r="F137" s="50">
        <v>3</v>
      </c>
      <c r="G137" s="61">
        <v>2</v>
      </c>
      <c r="H137" s="50">
        <v>1</v>
      </c>
      <c r="I137" s="50"/>
      <c r="J137" s="34"/>
      <c r="K137" s="61" t="s">
        <v>164</v>
      </c>
      <c r="L137" s="61" t="s">
        <v>8</v>
      </c>
      <c r="M137" s="61"/>
    </row>
    <row r="138" spans="1:13" x14ac:dyDescent="0.3">
      <c r="A138" s="61">
        <v>4</v>
      </c>
      <c r="B138" s="34" t="s">
        <v>524</v>
      </c>
      <c r="C138" s="62" t="s">
        <v>23</v>
      </c>
      <c r="D138" s="64" t="s">
        <v>24</v>
      </c>
      <c r="E138" s="34">
        <v>1</v>
      </c>
      <c r="F138" s="50">
        <v>1</v>
      </c>
      <c r="G138" s="61"/>
      <c r="H138" s="50">
        <v>1</v>
      </c>
      <c r="I138" s="50"/>
      <c r="J138" s="34"/>
      <c r="K138" s="61" t="s">
        <v>164</v>
      </c>
      <c r="L138" s="61" t="s">
        <v>8</v>
      </c>
      <c r="M138" s="61"/>
    </row>
    <row r="139" spans="1:13" x14ac:dyDescent="0.3">
      <c r="A139" s="61">
        <v>5</v>
      </c>
      <c r="B139" s="34" t="s">
        <v>525</v>
      </c>
      <c r="C139" s="62" t="s">
        <v>23</v>
      </c>
      <c r="D139" s="64" t="s">
        <v>24</v>
      </c>
      <c r="E139" s="34">
        <v>2</v>
      </c>
      <c r="F139" s="50">
        <v>2</v>
      </c>
      <c r="G139" s="61">
        <v>1</v>
      </c>
      <c r="H139" s="50">
        <v>1</v>
      </c>
      <c r="I139" s="50"/>
      <c r="J139" s="34"/>
      <c r="K139" s="61" t="s">
        <v>164</v>
      </c>
      <c r="L139" s="61" t="s">
        <v>8</v>
      </c>
      <c r="M139" s="61"/>
    </row>
    <row r="140" spans="1:13" x14ac:dyDescent="0.3">
      <c r="A140" s="61"/>
      <c r="B140" s="34"/>
      <c r="C140" s="72" t="s">
        <v>125</v>
      </c>
      <c r="D140" s="52" t="s">
        <v>126</v>
      </c>
      <c r="E140" s="34">
        <v>68</v>
      </c>
      <c r="F140" s="50">
        <v>68</v>
      </c>
      <c r="G140" s="34"/>
      <c r="H140" s="50"/>
      <c r="I140" s="50">
        <v>68</v>
      </c>
      <c r="J140" s="34"/>
      <c r="K140" s="61" t="s">
        <v>46</v>
      </c>
      <c r="L140" s="63" t="s">
        <v>8</v>
      </c>
      <c r="M140" s="61"/>
    </row>
    <row r="141" spans="1:13" x14ac:dyDescent="0.3">
      <c r="A141" s="61"/>
      <c r="B141" s="34"/>
      <c r="C141" s="72" t="s">
        <v>172</v>
      </c>
      <c r="D141" s="36" t="s">
        <v>135</v>
      </c>
      <c r="E141" s="34">
        <v>47</v>
      </c>
      <c r="F141" s="50">
        <v>47</v>
      </c>
      <c r="G141" s="34">
        <v>10</v>
      </c>
      <c r="H141" s="50">
        <v>37</v>
      </c>
      <c r="I141" s="50"/>
      <c r="J141" s="34"/>
      <c r="K141" s="61" t="s">
        <v>46</v>
      </c>
      <c r="L141" s="63" t="s">
        <v>11</v>
      </c>
      <c r="M141" s="61"/>
    </row>
    <row r="142" spans="1:13" x14ac:dyDescent="0.3">
      <c r="A142" s="61">
        <v>6</v>
      </c>
      <c r="B142" s="34" t="s">
        <v>526</v>
      </c>
      <c r="C142" s="62" t="s">
        <v>23</v>
      </c>
      <c r="D142" s="64" t="s">
        <v>24</v>
      </c>
      <c r="E142" s="34">
        <v>9</v>
      </c>
      <c r="F142" s="50">
        <v>9</v>
      </c>
      <c r="G142" s="61">
        <v>8</v>
      </c>
      <c r="H142" s="50">
        <v>1</v>
      </c>
      <c r="I142" s="50"/>
      <c r="J142" s="34"/>
      <c r="K142" s="61" t="s">
        <v>164</v>
      </c>
      <c r="L142" s="61" t="s">
        <v>8</v>
      </c>
      <c r="M142" s="61"/>
    </row>
    <row r="143" spans="1:13" x14ac:dyDescent="0.3">
      <c r="A143" s="61">
        <v>7</v>
      </c>
      <c r="B143" s="34" t="s">
        <v>527</v>
      </c>
      <c r="C143" s="62" t="s">
        <v>23</v>
      </c>
      <c r="D143" s="64" t="s">
        <v>24</v>
      </c>
      <c r="E143" s="34">
        <v>9</v>
      </c>
      <c r="F143" s="50">
        <v>9</v>
      </c>
      <c r="G143" s="61">
        <v>6</v>
      </c>
      <c r="H143" s="50">
        <v>3</v>
      </c>
      <c r="I143" s="50"/>
      <c r="J143" s="34"/>
      <c r="K143" s="61" t="s">
        <v>164</v>
      </c>
      <c r="L143" s="61" t="s">
        <v>8</v>
      </c>
      <c r="M143" s="61"/>
    </row>
    <row r="144" spans="1:13" x14ac:dyDescent="0.3">
      <c r="A144" s="61">
        <v>8</v>
      </c>
      <c r="B144" s="34" t="s">
        <v>529</v>
      </c>
      <c r="C144" s="72" t="s">
        <v>81</v>
      </c>
      <c r="D144" s="52" t="s">
        <v>82</v>
      </c>
      <c r="E144" s="37">
        <v>330</v>
      </c>
      <c r="F144" s="39">
        <v>330</v>
      </c>
      <c r="G144" s="73">
        <v>130</v>
      </c>
      <c r="H144" s="37">
        <v>130</v>
      </c>
      <c r="I144" s="37">
        <v>70</v>
      </c>
      <c r="J144" s="34"/>
      <c r="K144" s="61"/>
      <c r="L144" s="61"/>
      <c r="M144" s="61" t="s">
        <v>0</v>
      </c>
    </row>
    <row r="145" spans="1:13" x14ac:dyDescent="0.3">
      <c r="A145" s="61">
        <v>9</v>
      </c>
      <c r="B145" s="34" t="s">
        <v>531</v>
      </c>
      <c r="C145" s="34" t="s">
        <v>81</v>
      </c>
      <c r="D145" s="52" t="s">
        <v>82</v>
      </c>
      <c r="E145" s="34">
        <v>25</v>
      </c>
      <c r="F145" s="50">
        <v>25</v>
      </c>
      <c r="G145" s="34">
        <v>15</v>
      </c>
      <c r="H145" s="34">
        <v>10</v>
      </c>
      <c r="I145" s="50"/>
      <c r="J145" s="34"/>
      <c r="K145" s="61"/>
      <c r="L145" s="61"/>
      <c r="M145" s="61" t="s">
        <v>0</v>
      </c>
    </row>
    <row r="146" spans="1:13" x14ac:dyDescent="0.3">
      <c r="A146" s="61">
        <v>10</v>
      </c>
      <c r="B146" s="37" t="s">
        <v>538</v>
      </c>
      <c r="C146" s="34" t="s">
        <v>143</v>
      </c>
      <c r="D146" s="52" t="s">
        <v>144</v>
      </c>
      <c r="E146" s="37">
        <v>12</v>
      </c>
      <c r="F146" s="39">
        <v>12</v>
      </c>
      <c r="G146" s="37">
        <v>4</v>
      </c>
      <c r="H146" s="37">
        <v>8</v>
      </c>
      <c r="I146" s="37"/>
      <c r="J146" s="34"/>
      <c r="K146" s="61"/>
      <c r="L146" s="63"/>
      <c r="M146" s="61" t="s">
        <v>0</v>
      </c>
    </row>
    <row r="147" spans="1:13" x14ac:dyDescent="0.3">
      <c r="A147" s="48"/>
      <c r="B147" s="28" t="s">
        <v>693</v>
      </c>
      <c r="C147" s="40"/>
      <c r="D147" s="41"/>
      <c r="E147" s="32">
        <v>514</v>
      </c>
      <c r="F147" s="32">
        <v>514</v>
      </c>
      <c r="G147" s="32">
        <v>182</v>
      </c>
      <c r="H147" s="32">
        <v>194</v>
      </c>
      <c r="I147" s="32">
        <v>138</v>
      </c>
      <c r="J147" s="32">
        <v>0</v>
      </c>
      <c r="K147" s="48"/>
      <c r="L147" s="48"/>
      <c r="M147" s="48"/>
    </row>
    <row r="148" spans="1:13" x14ac:dyDescent="0.3">
      <c r="A148" s="46"/>
      <c r="B148" s="42" t="s">
        <v>701</v>
      </c>
      <c r="C148" s="43"/>
      <c r="D148" s="44"/>
      <c r="E148" s="45">
        <v>546</v>
      </c>
      <c r="F148" s="45">
        <v>546</v>
      </c>
      <c r="G148" s="45">
        <v>189</v>
      </c>
      <c r="H148" s="45">
        <v>215</v>
      </c>
      <c r="I148" s="45">
        <v>142</v>
      </c>
      <c r="J148" s="45">
        <v>0</v>
      </c>
      <c r="K148" s="46"/>
      <c r="L148" s="46"/>
      <c r="M148" s="46"/>
    </row>
    <row r="149" spans="1:13" x14ac:dyDescent="0.3">
      <c r="A149" s="24"/>
      <c r="B149" s="75" t="s">
        <v>483</v>
      </c>
      <c r="C149" s="24"/>
      <c r="D149" s="25"/>
      <c r="E149" s="47"/>
      <c r="F149" s="26"/>
      <c r="G149" s="26"/>
      <c r="H149" s="26"/>
      <c r="I149" s="26"/>
      <c r="J149" s="24"/>
      <c r="K149" s="24"/>
      <c r="L149" s="24"/>
      <c r="M149" s="24"/>
    </row>
    <row r="150" spans="1:13" x14ac:dyDescent="0.3">
      <c r="A150" s="61">
        <v>1</v>
      </c>
      <c r="B150" s="34" t="s">
        <v>540</v>
      </c>
      <c r="C150" s="72" t="s">
        <v>162</v>
      </c>
      <c r="D150" s="52" t="s">
        <v>163</v>
      </c>
      <c r="E150" s="34">
        <v>14</v>
      </c>
      <c r="F150" s="50">
        <v>14</v>
      </c>
      <c r="G150" s="72">
        <v>7</v>
      </c>
      <c r="H150" s="50">
        <v>7</v>
      </c>
      <c r="I150" s="50"/>
      <c r="J150" s="34"/>
      <c r="K150" s="61" t="s">
        <v>7</v>
      </c>
      <c r="L150" s="61" t="s">
        <v>8</v>
      </c>
      <c r="M150" s="61"/>
    </row>
    <row r="151" spans="1:13" x14ac:dyDescent="0.3">
      <c r="A151" s="61"/>
      <c r="B151" s="34"/>
      <c r="C151" s="72" t="s">
        <v>165</v>
      </c>
      <c r="D151" s="52" t="s">
        <v>166</v>
      </c>
      <c r="E151" s="34">
        <v>7</v>
      </c>
      <c r="F151" s="50">
        <v>7</v>
      </c>
      <c r="G151" s="72">
        <v>5</v>
      </c>
      <c r="H151" s="50">
        <v>2</v>
      </c>
      <c r="I151" s="50"/>
      <c r="J151" s="34"/>
      <c r="K151" s="61" t="s">
        <v>7</v>
      </c>
      <c r="L151" s="61" t="s">
        <v>8</v>
      </c>
      <c r="M151" s="61"/>
    </row>
    <row r="152" spans="1:13" x14ac:dyDescent="0.3">
      <c r="A152" s="61"/>
      <c r="B152" s="34"/>
      <c r="C152" s="62" t="s">
        <v>23</v>
      </c>
      <c r="D152" s="64" t="s">
        <v>24</v>
      </c>
      <c r="E152" s="34">
        <v>5</v>
      </c>
      <c r="F152" s="50">
        <v>5</v>
      </c>
      <c r="G152" s="72">
        <v>3</v>
      </c>
      <c r="H152" s="50">
        <v>2</v>
      </c>
      <c r="I152" s="50"/>
      <c r="J152" s="34"/>
      <c r="K152" s="61" t="s">
        <v>164</v>
      </c>
      <c r="L152" s="61" t="s">
        <v>8</v>
      </c>
      <c r="M152" s="61"/>
    </row>
    <row r="153" spans="1:13" x14ac:dyDescent="0.3">
      <c r="A153" s="61"/>
      <c r="B153" s="34"/>
      <c r="C153" s="72" t="s">
        <v>40</v>
      </c>
      <c r="D153" s="52" t="s">
        <v>41</v>
      </c>
      <c r="E153" s="34">
        <v>2</v>
      </c>
      <c r="F153" s="50">
        <v>2</v>
      </c>
      <c r="G153" s="72">
        <v>1</v>
      </c>
      <c r="H153" s="50">
        <v>1</v>
      </c>
      <c r="I153" s="50"/>
      <c r="J153" s="34"/>
      <c r="K153" s="61" t="s">
        <v>7</v>
      </c>
      <c r="L153" s="63" t="s">
        <v>8</v>
      </c>
      <c r="M153" s="61"/>
    </row>
    <row r="154" spans="1:13" x14ac:dyDescent="0.3">
      <c r="A154" s="61"/>
      <c r="B154" s="34"/>
      <c r="C154" s="72" t="s">
        <v>125</v>
      </c>
      <c r="D154" s="52" t="s">
        <v>126</v>
      </c>
      <c r="E154" s="34">
        <v>770</v>
      </c>
      <c r="F154" s="50">
        <v>770</v>
      </c>
      <c r="G154" s="72"/>
      <c r="H154" s="50"/>
      <c r="I154" s="50">
        <v>770</v>
      </c>
      <c r="J154" s="34"/>
      <c r="K154" s="61" t="s">
        <v>46</v>
      </c>
      <c r="L154" s="63" t="s">
        <v>8</v>
      </c>
      <c r="M154" s="61"/>
    </row>
    <row r="155" spans="1:13" x14ac:dyDescent="0.3">
      <c r="A155" s="48"/>
      <c r="B155" s="28" t="s">
        <v>694</v>
      </c>
      <c r="C155" s="31"/>
      <c r="D155" s="49"/>
      <c r="E155" s="31">
        <v>798</v>
      </c>
      <c r="F155" s="32">
        <v>798</v>
      </c>
      <c r="G155" s="31">
        <v>16</v>
      </c>
      <c r="H155" s="32">
        <v>12</v>
      </c>
      <c r="I155" s="32">
        <v>770</v>
      </c>
      <c r="J155" s="31">
        <v>0</v>
      </c>
      <c r="K155" s="28"/>
      <c r="L155" s="28"/>
      <c r="M155" s="28"/>
    </row>
    <row r="156" spans="1:13" x14ac:dyDescent="0.3">
      <c r="A156" s="61">
        <v>2</v>
      </c>
      <c r="B156" s="34" t="s">
        <v>542</v>
      </c>
      <c r="C156" s="62" t="s">
        <v>23</v>
      </c>
      <c r="D156" s="64" t="s">
        <v>24</v>
      </c>
      <c r="E156" s="50">
        <v>2</v>
      </c>
      <c r="F156" s="50">
        <v>2</v>
      </c>
      <c r="G156" s="50">
        <v>1</v>
      </c>
      <c r="H156" s="50">
        <v>1</v>
      </c>
      <c r="I156" s="50"/>
      <c r="J156" s="34"/>
      <c r="K156" s="61" t="s">
        <v>164</v>
      </c>
      <c r="L156" s="61" t="s">
        <v>8</v>
      </c>
      <c r="M156" s="61"/>
    </row>
    <row r="157" spans="1:13" x14ac:dyDescent="0.3">
      <c r="A157" s="61">
        <v>3</v>
      </c>
      <c r="B157" s="34" t="s">
        <v>545</v>
      </c>
      <c r="C157" s="34" t="s">
        <v>81</v>
      </c>
      <c r="D157" s="52" t="s">
        <v>82</v>
      </c>
      <c r="E157" s="37">
        <v>45</v>
      </c>
      <c r="F157" s="39">
        <v>45</v>
      </c>
      <c r="G157" s="73">
        <v>20</v>
      </c>
      <c r="H157" s="37">
        <v>25</v>
      </c>
      <c r="I157" s="37"/>
      <c r="J157" s="37"/>
      <c r="K157" s="33"/>
      <c r="L157" s="33"/>
      <c r="M157" s="33" t="s">
        <v>0</v>
      </c>
    </row>
    <row r="158" spans="1:13" x14ac:dyDescent="0.3">
      <c r="A158" s="61">
        <v>4</v>
      </c>
      <c r="B158" s="37" t="s">
        <v>547</v>
      </c>
      <c r="C158" s="34" t="s">
        <v>81</v>
      </c>
      <c r="D158" s="52" t="s">
        <v>82</v>
      </c>
      <c r="E158" s="37">
        <v>16</v>
      </c>
      <c r="F158" s="39">
        <v>16</v>
      </c>
      <c r="G158" s="37">
        <v>4</v>
      </c>
      <c r="H158" s="37">
        <v>12</v>
      </c>
      <c r="I158" s="37"/>
      <c r="J158" s="34"/>
      <c r="K158" s="61"/>
      <c r="L158" s="63"/>
      <c r="M158" s="61" t="s">
        <v>0</v>
      </c>
    </row>
    <row r="159" spans="1:13" x14ac:dyDescent="0.3">
      <c r="A159" s="61"/>
      <c r="B159" s="34"/>
      <c r="C159" s="35" t="s">
        <v>36</v>
      </c>
      <c r="D159" s="76" t="s">
        <v>37</v>
      </c>
      <c r="E159" s="34">
        <v>12</v>
      </c>
      <c r="F159" s="50">
        <v>12</v>
      </c>
      <c r="G159" s="72">
        <v>4</v>
      </c>
      <c r="H159" s="50">
        <v>8</v>
      </c>
      <c r="I159" s="50"/>
      <c r="J159" s="34"/>
      <c r="K159" s="61"/>
      <c r="L159" s="61" t="s">
        <v>18</v>
      </c>
      <c r="M159" s="61" t="s">
        <v>0</v>
      </c>
    </row>
    <row r="160" spans="1:13" ht="15" x14ac:dyDescent="0.3">
      <c r="A160" s="33">
        <v>5</v>
      </c>
      <c r="B160" s="34" t="s">
        <v>648</v>
      </c>
      <c r="C160" s="34" t="s">
        <v>93</v>
      </c>
      <c r="D160" s="38" t="s">
        <v>94</v>
      </c>
      <c r="E160" s="37">
        <v>2</v>
      </c>
      <c r="F160" s="39">
        <v>2</v>
      </c>
      <c r="G160" s="34">
        <v>1</v>
      </c>
      <c r="H160" s="37">
        <v>1</v>
      </c>
      <c r="I160" s="39"/>
      <c r="J160" s="37"/>
      <c r="K160" s="51"/>
      <c r="L160" s="61" t="s">
        <v>18</v>
      </c>
      <c r="M160" s="51"/>
    </row>
    <row r="161" spans="1:13" x14ac:dyDescent="0.3">
      <c r="A161" s="61"/>
      <c r="B161" s="34"/>
      <c r="C161" s="34"/>
      <c r="D161" s="52"/>
      <c r="E161" s="34"/>
      <c r="F161" s="50"/>
      <c r="G161" s="72"/>
      <c r="H161" s="50"/>
      <c r="I161" s="50"/>
      <c r="J161" s="34"/>
      <c r="K161" s="61"/>
      <c r="L161" s="61"/>
      <c r="M161" s="61"/>
    </row>
    <row r="162" spans="1:13" x14ac:dyDescent="0.3">
      <c r="A162" s="48"/>
      <c r="B162" s="28" t="s">
        <v>695</v>
      </c>
      <c r="C162" s="40"/>
      <c r="D162" s="41"/>
      <c r="E162" s="32">
        <v>77</v>
      </c>
      <c r="F162" s="32">
        <v>77</v>
      </c>
      <c r="G162" s="32">
        <v>30</v>
      </c>
      <c r="H162" s="32">
        <v>47</v>
      </c>
      <c r="I162" s="32">
        <v>0</v>
      </c>
      <c r="J162" s="40">
        <v>0</v>
      </c>
      <c r="K162" s="48"/>
      <c r="L162" s="48"/>
      <c r="M162" s="48"/>
    </row>
    <row r="163" spans="1:13" x14ac:dyDescent="0.3">
      <c r="A163" s="48"/>
      <c r="B163" s="28" t="s">
        <v>174</v>
      </c>
      <c r="C163" s="40"/>
      <c r="D163" s="41"/>
      <c r="E163" s="32">
        <v>875</v>
      </c>
      <c r="F163" s="32">
        <v>875</v>
      </c>
      <c r="G163" s="32">
        <v>46</v>
      </c>
      <c r="H163" s="32">
        <v>59</v>
      </c>
      <c r="I163" s="32">
        <v>770</v>
      </c>
      <c r="J163" s="32">
        <v>0</v>
      </c>
      <c r="K163" s="48"/>
      <c r="L163" s="48"/>
      <c r="M163" s="48"/>
    </row>
    <row r="164" spans="1:13" x14ac:dyDescent="0.3">
      <c r="A164" s="24"/>
      <c r="B164" s="75" t="s">
        <v>539</v>
      </c>
      <c r="C164" s="24"/>
      <c r="D164" s="25"/>
      <c r="E164" s="47"/>
      <c r="F164" s="26"/>
      <c r="G164" s="26"/>
      <c r="H164" s="26"/>
      <c r="I164" s="26"/>
      <c r="J164" s="47"/>
      <c r="K164" s="24"/>
      <c r="L164" s="24"/>
      <c r="M164" s="24"/>
    </row>
    <row r="165" spans="1:13" x14ac:dyDescent="0.3">
      <c r="A165" s="77">
        <v>1</v>
      </c>
      <c r="B165" s="34" t="s">
        <v>548</v>
      </c>
      <c r="C165" s="73" t="s">
        <v>23</v>
      </c>
      <c r="D165" s="66" t="s">
        <v>24</v>
      </c>
      <c r="E165" s="50">
        <v>3</v>
      </c>
      <c r="F165" s="50">
        <v>3</v>
      </c>
      <c r="G165" s="50">
        <v>1</v>
      </c>
      <c r="H165" s="50">
        <v>2</v>
      </c>
      <c r="I165" s="50"/>
      <c r="J165" s="50"/>
      <c r="K165" s="33" t="s">
        <v>164</v>
      </c>
      <c r="L165" s="33" t="s">
        <v>175</v>
      </c>
      <c r="M165" s="34"/>
    </row>
    <row r="166" spans="1:13" x14ac:dyDescent="0.3">
      <c r="A166" s="61">
        <v>2</v>
      </c>
      <c r="B166" s="34" t="s">
        <v>550</v>
      </c>
      <c r="C166" s="34" t="s">
        <v>81</v>
      </c>
      <c r="D166" s="52" t="s">
        <v>82</v>
      </c>
      <c r="E166" s="34">
        <v>8</v>
      </c>
      <c r="F166" s="50">
        <v>8</v>
      </c>
      <c r="G166" s="72">
        <v>1</v>
      </c>
      <c r="H166" s="34">
        <v>3</v>
      </c>
      <c r="I166" s="50">
        <v>4</v>
      </c>
      <c r="J166" s="50"/>
      <c r="K166" s="61"/>
      <c r="L166" s="61"/>
      <c r="M166" s="61" t="s">
        <v>0</v>
      </c>
    </row>
    <row r="167" spans="1:13" x14ac:dyDescent="0.3">
      <c r="A167" s="61">
        <v>3</v>
      </c>
      <c r="B167" s="37" t="s">
        <v>556</v>
      </c>
      <c r="C167" s="34" t="s">
        <v>125</v>
      </c>
      <c r="D167" s="38" t="s">
        <v>126</v>
      </c>
      <c r="E167" s="37">
        <v>370</v>
      </c>
      <c r="F167" s="37">
        <v>370</v>
      </c>
      <c r="G167" s="37"/>
      <c r="H167" s="37"/>
      <c r="I167" s="37">
        <v>370</v>
      </c>
      <c r="J167" s="34"/>
      <c r="K167" s="61" t="s">
        <v>46</v>
      </c>
      <c r="L167" s="63" t="s">
        <v>8</v>
      </c>
      <c r="M167" s="61"/>
    </row>
    <row r="168" spans="1:13" x14ac:dyDescent="0.3">
      <c r="A168" s="61">
        <v>4</v>
      </c>
      <c r="B168" s="34" t="s">
        <v>557</v>
      </c>
      <c r="C168" s="34" t="s">
        <v>134</v>
      </c>
      <c r="D168" s="36" t="s">
        <v>135</v>
      </c>
      <c r="E168" s="37">
        <v>440</v>
      </c>
      <c r="F168" s="39">
        <v>440</v>
      </c>
      <c r="G168" s="37">
        <v>16</v>
      </c>
      <c r="H168" s="37">
        <v>161</v>
      </c>
      <c r="I168" s="39">
        <v>263</v>
      </c>
      <c r="J168" s="34"/>
      <c r="K168" s="61" t="s">
        <v>46</v>
      </c>
      <c r="L168" s="63" t="s">
        <v>11</v>
      </c>
      <c r="M168" s="61"/>
    </row>
    <row r="169" spans="1:13" x14ac:dyDescent="0.3">
      <c r="A169" s="61">
        <v>5</v>
      </c>
      <c r="B169" s="34" t="s">
        <v>558</v>
      </c>
      <c r="C169" s="35" t="s">
        <v>36</v>
      </c>
      <c r="D169" s="36" t="s">
        <v>37</v>
      </c>
      <c r="E169" s="34">
        <v>7</v>
      </c>
      <c r="F169" s="34">
        <v>7</v>
      </c>
      <c r="G169" s="34">
        <v>4</v>
      </c>
      <c r="H169" s="37">
        <v>3</v>
      </c>
      <c r="I169" s="37"/>
      <c r="J169" s="37"/>
      <c r="K169" s="61"/>
      <c r="L169" s="63" t="s">
        <v>18</v>
      </c>
      <c r="M169" s="61" t="s">
        <v>0</v>
      </c>
    </row>
    <row r="170" spans="1:13" x14ac:dyDescent="0.3">
      <c r="A170" s="61">
        <v>6</v>
      </c>
      <c r="B170" s="34" t="s">
        <v>559</v>
      </c>
      <c r="C170" s="34" t="s">
        <v>65</v>
      </c>
      <c r="D170" s="66" t="s">
        <v>66</v>
      </c>
      <c r="E170" s="34">
        <v>1</v>
      </c>
      <c r="F170" s="34">
        <v>1</v>
      </c>
      <c r="G170" s="34">
        <v>1</v>
      </c>
      <c r="H170" s="37"/>
      <c r="I170" s="37"/>
      <c r="J170" s="37"/>
      <c r="K170" s="61"/>
      <c r="L170" s="63"/>
      <c r="M170" s="61" t="s">
        <v>0</v>
      </c>
    </row>
    <row r="171" spans="1:13" x14ac:dyDescent="0.3">
      <c r="A171" s="61">
        <v>7</v>
      </c>
      <c r="B171" s="34" t="s">
        <v>654</v>
      </c>
      <c r="C171" s="35" t="s">
        <v>36</v>
      </c>
      <c r="D171" s="36" t="s">
        <v>37</v>
      </c>
      <c r="E171" s="34">
        <v>27</v>
      </c>
      <c r="F171" s="50">
        <v>27</v>
      </c>
      <c r="G171" s="34">
        <v>4</v>
      </c>
      <c r="H171" s="37">
        <v>7</v>
      </c>
      <c r="I171" s="39">
        <v>16</v>
      </c>
      <c r="J171" s="37"/>
      <c r="K171" s="61"/>
      <c r="L171" s="63" t="s">
        <v>18</v>
      </c>
      <c r="M171" s="61" t="s">
        <v>0</v>
      </c>
    </row>
    <row r="172" spans="1:13" ht="15" x14ac:dyDescent="0.3">
      <c r="A172" s="33"/>
      <c r="B172" s="34"/>
      <c r="C172" s="34"/>
      <c r="D172" s="38"/>
      <c r="E172" s="37"/>
      <c r="F172" s="37"/>
      <c r="G172" s="34"/>
      <c r="H172" s="37"/>
      <c r="I172" s="37"/>
      <c r="J172" s="37"/>
      <c r="K172" s="51"/>
      <c r="L172" s="51"/>
      <c r="M172" s="51"/>
    </row>
    <row r="173" spans="1:13" x14ac:dyDescent="0.3">
      <c r="A173" s="48"/>
      <c r="B173" s="28" t="s">
        <v>696</v>
      </c>
      <c r="C173" s="40"/>
      <c r="D173" s="41"/>
      <c r="E173" s="32">
        <v>856</v>
      </c>
      <c r="F173" s="32">
        <v>856</v>
      </c>
      <c r="G173" s="32">
        <v>27</v>
      </c>
      <c r="H173" s="32">
        <v>176</v>
      </c>
      <c r="I173" s="32">
        <v>653</v>
      </c>
      <c r="J173" s="32">
        <v>0</v>
      </c>
      <c r="K173" s="48"/>
      <c r="L173" s="48"/>
      <c r="M173" s="48"/>
    </row>
    <row r="174" spans="1:13" x14ac:dyDescent="0.3">
      <c r="A174" s="24"/>
      <c r="B174" s="75" t="s">
        <v>390</v>
      </c>
      <c r="C174" s="24"/>
      <c r="D174" s="25"/>
      <c r="E174" s="47"/>
      <c r="F174" s="26"/>
      <c r="G174" s="26"/>
      <c r="H174" s="26"/>
      <c r="I174" s="26"/>
      <c r="J174" s="47"/>
      <c r="K174" s="24"/>
      <c r="L174" s="24"/>
      <c r="M174" s="24"/>
    </row>
    <row r="175" spans="1:13" x14ac:dyDescent="0.3">
      <c r="A175" s="61">
        <v>1</v>
      </c>
      <c r="B175" s="37" t="s">
        <v>560</v>
      </c>
      <c r="C175" s="37" t="s">
        <v>81</v>
      </c>
      <c r="D175" s="36" t="s">
        <v>82</v>
      </c>
      <c r="E175" s="37">
        <v>5</v>
      </c>
      <c r="F175" s="33">
        <v>5</v>
      </c>
      <c r="G175" s="37">
        <v>2</v>
      </c>
      <c r="H175" s="37">
        <v>3</v>
      </c>
      <c r="I175" s="37"/>
      <c r="J175" s="34"/>
      <c r="K175" s="61"/>
      <c r="L175" s="61"/>
      <c r="M175" s="61" t="s">
        <v>0</v>
      </c>
    </row>
    <row r="176" spans="1:13" x14ac:dyDescent="0.3">
      <c r="A176" s="61"/>
      <c r="B176" s="37"/>
      <c r="C176" s="34" t="s">
        <v>188</v>
      </c>
      <c r="D176" s="67" t="s">
        <v>189</v>
      </c>
      <c r="E176" s="37">
        <v>8</v>
      </c>
      <c r="F176" s="33">
        <v>8</v>
      </c>
      <c r="G176" s="37">
        <v>2</v>
      </c>
      <c r="H176" s="37">
        <v>6</v>
      </c>
      <c r="I176" s="37"/>
      <c r="J176" s="34"/>
      <c r="K176" s="61"/>
      <c r="L176" s="61"/>
      <c r="M176" s="61" t="s">
        <v>0</v>
      </c>
    </row>
    <row r="177" spans="1:13" x14ac:dyDescent="0.3">
      <c r="A177" s="61">
        <v>2</v>
      </c>
      <c r="B177" s="37" t="s">
        <v>561</v>
      </c>
      <c r="C177" s="37" t="s">
        <v>81</v>
      </c>
      <c r="D177" s="76" t="s">
        <v>82</v>
      </c>
      <c r="E177" s="37">
        <v>18</v>
      </c>
      <c r="F177" s="39">
        <v>18</v>
      </c>
      <c r="G177" s="37">
        <v>5</v>
      </c>
      <c r="H177" s="37">
        <v>13</v>
      </c>
      <c r="I177" s="50"/>
      <c r="J177" s="34"/>
      <c r="K177" s="33"/>
      <c r="L177" s="33"/>
      <c r="M177" s="33" t="s">
        <v>0</v>
      </c>
    </row>
    <row r="178" spans="1:13" x14ac:dyDescent="0.3">
      <c r="A178" s="61"/>
      <c r="B178" s="37"/>
      <c r="C178" s="34" t="s">
        <v>188</v>
      </c>
      <c r="D178" s="67" t="s">
        <v>189</v>
      </c>
      <c r="E178" s="37">
        <v>18</v>
      </c>
      <c r="F178" s="33">
        <v>18</v>
      </c>
      <c r="G178" s="37">
        <v>6</v>
      </c>
      <c r="H178" s="37">
        <v>12</v>
      </c>
      <c r="I178" s="37"/>
      <c r="J178" s="34"/>
      <c r="K178" s="61"/>
      <c r="L178" s="61"/>
      <c r="M178" s="61" t="s">
        <v>0</v>
      </c>
    </row>
    <row r="179" spans="1:13" x14ac:dyDescent="0.3">
      <c r="A179" s="61">
        <v>3</v>
      </c>
      <c r="B179" s="37" t="s">
        <v>562</v>
      </c>
      <c r="C179" s="37" t="s">
        <v>81</v>
      </c>
      <c r="D179" s="76" t="s">
        <v>82</v>
      </c>
      <c r="E179" s="37">
        <v>65</v>
      </c>
      <c r="F179" s="39">
        <v>65</v>
      </c>
      <c r="G179" s="73">
        <v>20</v>
      </c>
      <c r="H179" s="37">
        <v>40</v>
      </c>
      <c r="I179" s="37">
        <v>5</v>
      </c>
      <c r="J179" s="50"/>
      <c r="K179" s="61"/>
      <c r="L179" s="61"/>
      <c r="M179" s="61" t="s">
        <v>0</v>
      </c>
    </row>
    <row r="180" spans="1:13" x14ac:dyDescent="0.3">
      <c r="A180" s="61">
        <v>4</v>
      </c>
      <c r="B180" s="37" t="s">
        <v>564</v>
      </c>
      <c r="C180" s="34" t="s">
        <v>81</v>
      </c>
      <c r="D180" s="52" t="s">
        <v>82</v>
      </c>
      <c r="E180" s="37">
        <v>60</v>
      </c>
      <c r="F180" s="39">
        <v>60</v>
      </c>
      <c r="G180" s="73">
        <v>20</v>
      </c>
      <c r="H180" s="37">
        <v>40</v>
      </c>
      <c r="I180" s="39"/>
      <c r="J180" s="37"/>
      <c r="K180" s="33"/>
      <c r="L180" s="33"/>
      <c r="M180" s="33" t="s">
        <v>0</v>
      </c>
    </row>
    <row r="181" spans="1:13" x14ac:dyDescent="0.3">
      <c r="A181" s="61">
        <v>5</v>
      </c>
      <c r="B181" s="37" t="s">
        <v>565</v>
      </c>
      <c r="C181" s="34" t="s">
        <v>81</v>
      </c>
      <c r="D181" s="52" t="s">
        <v>82</v>
      </c>
      <c r="E181" s="37">
        <v>12</v>
      </c>
      <c r="F181" s="39">
        <v>12</v>
      </c>
      <c r="G181" s="73">
        <v>3</v>
      </c>
      <c r="H181" s="37">
        <v>9</v>
      </c>
      <c r="I181" s="37"/>
      <c r="J181" s="37"/>
      <c r="K181" s="33"/>
      <c r="L181" s="33"/>
      <c r="M181" s="33" t="s">
        <v>0</v>
      </c>
    </row>
    <row r="182" spans="1:13" x14ac:dyDescent="0.3">
      <c r="A182" s="61">
        <v>6</v>
      </c>
      <c r="B182" s="34" t="s">
        <v>566</v>
      </c>
      <c r="C182" s="34" t="s">
        <v>81</v>
      </c>
      <c r="D182" s="52" t="s">
        <v>82</v>
      </c>
      <c r="E182" s="37">
        <v>5</v>
      </c>
      <c r="F182" s="39">
        <v>5</v>
      </c>
      <c r="G182" s="73">
        <v>2</v>
      </c>
      <c r="H182" s="37">
        <v>3</v>
      </c>
      <c r="I182" s="37"/>
      <c r="J182" s="37"/>
      <c r="K182" s="33"/>
      <c r="L182" s="33"/>
      <c r="M182" s="33" t="s">
        <v>0</v>
      </c>
    </row>
    <row r="183" spans="1:13" x14ac:dyDescent="0.3">
      <c r="A183" s="61"/>
      <c r="B183" s="34"/>
      <c r="C183" s="34" t="s">
        <v>36</v>
      </c>
      <c r="D183" s="76" t="s">
        <v>37</v>
      </c>
      <c r="E183" s="37">
        <v>75</v>
      </c>
      <c r="F183" s="39">
        <v>75</v>
      </c>
      <c r="G183" s="73">
        <v>20</v>
      </c>
      <c r="H183" s="37">
        <v>55</v>
      </c>
      <c r="I183" s="39"/>
      <c r="J183" s="37"/>
      <c r="K183" s="33"/>
      <c r="L183" s="33" t="s">
        <v>18</v>
      </c>
      <c r="M183" s="33" t="s">
        <v>0</v>
      </c>
    </row>
    <row r="184" spans="1:13" x14ac:dyDescent="0.3">
      <c r="A184" s="61">
        <v>7</v>
      </c>
      <c r="B184" s="79" t="s">
        <v>567</v>
      </c>
      <c r="C184" s="34" t="s">
        <v>81</v>
      </c>
      <c r="D184" s="52" t="s">
        <v>82</v>
      </c>
      <c r="E184" s="37">
        <v>3</v>
      </c>
      <c r="F184" s="39">
        <v>3</v>
      </c>
      <c r="G184" s="73">
        <v>1</v>
      </c>
      <c r="H184" s="37">
        <v>2</v>
      </c>
      <c r="I184" s="37"/>
      <c r="J184" s="37"/>
      <c r="K184" s="33"/>
      <c r="L184" s="33"/>
      <c r="M184" s="33" t="s">
        <v>0</v>
      </c>
    </row>
    <row r="185" spans="1:13" x14ac:dyDescent="0.3">
      <c r="A185" s="61">
        <v>8</v>
      </c>
      <c r="B185" s="79" t="s">
        <v>568</v>
      </c>
      <c r="C185" s="34" t="s">
        <v>81</v>
      </c>
      <c r="D185" s="52" t="s">
        <v>82</v>
      </c>
      <c r="E185" s="37">
        <v>7</v>
      </c>
      <c r="F185" s="39">
        <v>7</v>
      </c>
      <c r="G185" s="73">
        <v>3</v>
      </c>
      <c r="H185" s="37">
        <v>4</v>
      </c>
      <c r="I185" s="37"/>
      <c r="J185" s="37"/>
      <c r="K185" s="33"/>
      <c r="L185" s="33"/>
      <c r="M185" s="33" t="s">
        <v>0</v>
      </c>
    </row>
    <row r="186" spans="1:13" x14ac:dyDescent="0.3">
      <c r="A186" s="61">
        <v>9</v>
      </c>
      <c r="B186" s="79" t="s">
        <v>569</v>
      </c>
      <c r="C186" s="34" t="s">
        <v>81</v>
      </c>
      <c r="D186" s="52" t="s">
        <v>82</v>
      </c>
      <c r="E186" s="37">
        <v>8</v>
      </c>
      <c r="F186" s="39">
        <v>8</v>
      </c>
      <c r="G186" s="73">
        <v>3</v>
      </c>
      <c r="H186" s="37">
        <v>5</v>
      </c>
      <c r="I186" s="37"/>
      <c r="J186" s="37"/>
      <c r="K186" s="33"/>
      <c r="L186" s="33"/>
      <c r="M186" s="33" t="s">
        <v>0</v>
      </c>
    </row>
    <row r="187" spans="1:13" x14ac:dyDescent="0.3">
      <c r="A187" s="61">
        <v>10</v>
      </c>
      <c r="B187" s="34" t="s">
        <v>570</v>
      </c>
      <c r="C187" s="34" t="s">
        <v>81</v>
      </c>
      <c r="D187" s="38" t="s">
        <v>82</v>
      </c>
      <c r="E187" s="37">
        <v>20</v>
      </c>
      <c r="F187" s="33">
        <v>20</v>
      </c>
      <c r="G187" s="73">
        <v>9</v>
      </c>
      <c r="H187" s="37">
        <v>11</v>
      </c>
      <c r="I187" s="37"/>
      <c r="J187" s="74"/>
      <c r="K187" s="33"/>
      <c r="L187" s="33"/>
      <c r="M187" s="33" t="s">
        <v>0</v>
      </c>
    </row>
    <row r="188" spans="1:13" x14ac:dyDescent="0.3">
      <c r="A188" s="61">
        <v>11</v>
      </c>
      <c r="B188" s="34" t="s">
        <v>571</v>
      </c>
      <c r="C188" s="34" t="s">
        <v>81</v>
      </c>
      <c r="D188" s="52" t="s">
        <v>82</v>
      </c>
      <c r="E188" s="37">
        <v>20</v>
      </c>
      <c r="F188" s="39">
        <v>20</v>
      </c>
      <c r="G188" s="73">
        <v>3</v>
      </c>
      <c r="H188" s="37">
        <v>3</v>
      </c>
      <c r="I188" s="37">
        <v>14</v>
      </c>
      <c r="J188" s="74"/>
      <c r="K188" s="33"/>
      <c r="L188" s="33"/>
      <c r="M188" s="33" t="s">
        <v>0</v>
      </c>
    </row>
    <row r="189" spans="1:13" x14ac:dyDescent="0.3">
      <c r="A189" s="61">
        <v>12</v>
      </c>
      <c r="B189" s="79" t="s">
        <v>572</v>
      </c>
      <c r="C189" s="34" t="s">
        <v>36</v>
      </c>
      <c r="D189" s="76" t="s">
        <v>37</v>
      </c>
      <c r="E189" s="37">
        <v>16</v>
      </c>
      <c r="F189" s="39">
        <v>16</v>
      </c>
      <c r="G189" s="37">
        <v>4</v>
      </c>
      <c r="H189" s="37">
        <v>12</v>
      </c>
      <c r="I189" s="37"/>
      <c r="J189" s="34"/>
      <c r="K189" s="61"/>
      <c r="L189" s="63" t="s">
        <v>18</v>
      </c>
      <c r="M189" s="61" t="s">
        <v>0</v>
      </c>
    </row>
    <row r="190" spans="1:13" x14ac:dyDescent="0.3">
      <c r="A190" s="61">
        <v>13</v>
      </c>
      <c r="B190" s="34" t="s">
        <v>573</v>
      </c>
      <c r="C190" s="34" t="s">
        <v>81</v>
      </c>
      <c r="D190" s="52" t="s">
        <v>82</v>
      </c>
      <c r="E190" s="37">
        <v>15</v>
      </c>
      <c r="F190" s="39">
        <v>15</v>
      </c>
      <c r="G190" s="37">
        <v>3</v>
      </c>
      <c r="H190" s="37">
        <v>3</v>
      </c>
      <c r="I190" s="37">
        <v>9</v>
      </c>
      <c r="J190" s="34"/>
      <c r="K190" s="61"/>
      <c r="L190" s="63"/>
      <c r="M190" s="61" t="s">
        <v>0</v>
      </c>
    </row>
    <row r="191" spans="1:13" x14ac:dyDescent="0.3">
      <c r="A191" s="61">
        <v>14</v>
      </c>
      <c r="B191" s="37" t="s">
        <v>574</v>
      </c>
      <c r="C191" s="34" t="s">
        <v>146</v>
      </c>
      <c r="D191" s="52" t="s">
        <v>68</v>
      </c>
      <c r="E191" s="37">
        <v>4</v>
      </c>
      <c r="F191" s="39">
        <v>4</v>
      </c>
      <c r="G191" s="37">
        <v>3</v>
      </c>
      <c r="H191" s="37">
        <v>1</v>
      </c>
      <c r="I191" s="37"/>
      <c r="J191" s="34"/>
      <c r="K191" s="61"/>
      <c r="L191" s="63"/>
      <c r="M191" s="61" t="s">
        <v>0</v>
      </c>
    </row>
    <row r="192" spans="1:13" x14ac:dyDescent="0.3">
      <c r="A192" s="61">
        <v>15</v>
      </c>
      <c r="B192" s="37" t="s">
        <v>576</v>
      </c>
      <c r="C192" s="37" t="s">
        <v>113</v>
      </c>
      <c r="D192" s="67" t="s">
        <v>190</v>
      </c>
      <c r="E192" s="37">
        <v>68</v>
      </c>
      <c r="F192" s="39">
        <v>68</v>
      </c>
      <c r="G192" s="33">
        <v>17</v>
      </c>
      <c r="H192" s="33">
        <v>47</v>
      </c>
      <c r="I192" s="39">
        <v>4</v>
      </c>
      <c r="J192" s="37"/>
      <c r="K192" s="33" t="s">
        <v>46</v>
      </c>
      <c r="L192" s="33" t="s">
        <v>11</v>
      </c>
      <c r="M192" s="61"/>
    </row>
    <row r="193" spans="1:13" x14ac:dyDescent="0.3">
      <c r="A193" s="61"/>
      <c r="B193" s="37"/>
      <c r="C193" s="37" t="s">
        <v>191</v>
      </c>
      <c r="D193" s="67" t="s">
        <v>192</v>
      </c>
      <c r="E193" s="37">
        <v>35</v>
      </c>
      <c r="F193" s="39">
        <v>35</v>
      </c>
      <c r="G193" s="33">
        <v>8</v>
      </c>
      <c r="H193" s="33">
        <v>25</v>
      </c>
      <c r="I193" s="39">
        <v>2</v>
      </c>
      <c r="J193" s="37"/>
      <c r="K193" s="33" t="s">
        <v>46</v>
      </c>
      <c r="L193" s="33" t="s">
        <v>11</v>
      </c>
      <c r="M193" s="61"/>
    </row>
    <row r="194" spans="1:13" x14ac:dyDescent="0.3">
      <c r="A194" s="61"/>
      <c r="B194" s="37"/>
      <c r="C194" s="37" t="s">
        <v>193</v>
      </c>
      <c r="D194" s="67" t="s">
        <v>120</v>
      </c>
      <c r="E194" s="37">
        <v>58</v>
      </c>
      <c r="F194" s="39">
        <v>58</v>
      </c>
      <c r="G194" s="33">
        <v>15</v>
      </c>
      <c r="H194" s="33">
        <v>40</v>
      </c>
      <c r="I194" s="39">
        <v>3</v>
      </c>
      <c r="J194" s="37"/>
      <c r="K194" s="33"/>
      <c r="L194" s="33" t="s">
        <v>11</v>
      </c>
      <c r="M194" s="61"/>
    </row>
    <row r="195" spans="1:13" x14ac:dyDescent="0.3">
      <c r="A195" s="61">
        <v>16</v>
      </c>
      <c r="B195" s="34" t="s">
        <v>577</v>
      </c>
      <c r="C195" s="34" t="s">
        <v>125</v>
      </c>
      <c r="D195" s="38" t="s">
        <v>126</v>
      </c>
      <c r="E195" s="37">
        <v>0</v>
      </c>
      <c r="F195" s="39">
        <v>0</v>
      </c>
      <c r="G195" s="37"/>
      <c r="H195" s="37"/>
      <c r="I195" s="39">
        <v>0</v>
      </c>
      <c r="J195" s="34"/>
      <c r="K195" s="61" t="s">
        <v>46</v>
      </c>
      <c r="L195" s="63" t="s">
        <v>8</v>
      </c>
      <c r="M195" s="61"/>
    </row>
    <row r="196" spans="1:13" x14ac:dyDescent="0.3">
      <c r="A196" s="61">
        <v>17</v>
      </c>
      <c r="B196" s="37" t="s">
        <v>578</v>
      </c>
      <c r="C196" s="34" t="s">
        <v>125</v>
      </c>
      <c r="D196" s="38" t="s">
        <v>126</v>
      </c>
      <c r="E196" s="37">
        <v>260</v>
      </c>
      <c r="F196" s="39">
        <v>260</v>
      </c>
      <c r="G196" s="37"/>
      <c r="H196" s="37"/>
      <c r="I196" s="39">
        <v>260</v>
      </c>
      <c r="J196" s="34"/>
      <c r="K196" s="61" t="s">
        <v>46</v>
      </c>
      <c r="L196" s="63" t="s">
        <v>8</v>
      </c>
      <c r="M196" s="61"/>
    </row>
    <row r="197" spans="1:13" x14ac:dyDescent="0.3">
      <c r="A197" s="33">
        <v>18</v>
      </c>
      <c r="B197" s="34" t="s">
        <v>579</v>
      </c>
      <c r="C197" s="35" t="s">
        <v>36</v>
      </c>
      <c r="D197" s="36" t="s">
        <v>37</v>
      </c>
      <c r="E197" s="34">
        <v>2</v>
      </c>
      <c r="F197" s="50">
        <v>2</v>
      </c>
      <c r="G197" s="34">
        <v>1</v>
      </c>
      <c r="H197" s="37">
        <v>1</v>
      </c>
      <c r="I197" s="39"/>
      <c r="J197" s="37"/>
      <c r="K197" s="61"/>
      <c r="L197" s="63" t="s">
        <v>18</v>
      </c>
      <c r="M197" s="61" t="s">
        <v>0</v>
      </c>
    </row>
    <row r="198" spans="1:13" x14ac:dyDescent="0.3">
      <c r="A198" s="33">
        <v>19</v>
      </c>
      <c r="B198" s="34" t="s">
        <v>580</v>
      </c>
      <c r="C198" s="34" t="s">
        <v>146</v>
      </c>
      <c r="D198" s="38" t="s">
        <v>68</v>
      </c>
      <c r="E198" s="37">
        <v>4</v>
      </c>
      <c r="F198" s="39">
        <v>4</v>
      </c>
      <c r="G198" s="34">
        <v>2</v>
      </c>
      <c r="H198" s="37">
        <v>2</v>
      </c>
      <c r="I198" s="39"/>
      <c r="J198" s="37"/>
      <c r="K198" s="61"/>
      <c r="L198" s="63"/>
      <c r="M198" s="61" t="s">
        <v>0</v>
      </c>
    </row>
    <row r="199" spans="1:13" ht="15" x14ac:dyDescent="0.3">
      <c r="A199" s="33">
        <v>20</v>
      </c>
      <c r="B199" s="34" t="s">
        <v>581</v>
      </c>
      <c r="C199" s="34" t="s">
        <v>81</v>
      </c>
      <c r="D199" s="38" t="s">
        <v>82</v>
      </c>
      <c r="E199" s="37">
        <v>10</v>
      </c>
      <c r="F199" s="39">
        <v>10</v>
      </c>
      <c r="G199" s="34">
        <v>4</v>
      </c>
      <c r="H199" s="37">
        <v>6</v>
      </c>
      <c r="I199" s="39"/>
      <c r="J199" s="37"/>
      <c r="K199" s="51"/>
      <c r="L199" s="51"/>
      <c r="M199" s="61" t="s">
        <v>0</v>
      </c>
    </row>
    <row r="200" spans="1:13" ht="15" x14ac:dyDescent="0.3">
      <c r="A200" s="33">
        <v>21</v>
      </c>
      <c r="B200" s="34" t="s">
        <v>582</v>
      </c>
      <c r="C200" s="34" t="s">
        <v>81</v>
      </c>
      <c r="D200" s="38" t="s">
        <v>82</v>
      </c>
      <c r="E200" s="37">
        <v>20</v>
      </c>
      <c r="F200" s="39">
        <v>20</v>
      </c>
      <c r="G200" s="34">
        <v>10</v>
      </c>
      <c r="H200" s="37">
        <v>10</v>
      </c>
      <c r="I200" s="39"/>
      <c r="J200" s="37"/>
      <c r="K200" s="51"/>
      <c r="L200" s="51"/>
      <c r="M200" s="61" t="s">
        <v>0</v>
      </c>
    </row>
    <row r="201" spans="1:13" ht="15" x14ac:dyDescent="0.3">
      <c r="A201" s="33">
        <v>22</v>
      </c>
      <c r="B201" s="34" t="s">
        <v>585</v>
      </c>
      <c r="C201" s="34" t="s">
        <v>146</v>
      </c>
      <c r="D201" s="38" t="s">
        <v>68</v>
      </c>
      <c r="E201" s="34">
        <v>2</v>
      </c>
      <c r="F201" s="50">
        <v>2</v>
      </c>
      <c r="G201" s="34">
        <v>1</v>
      </c>
      <c r="H201" s="37">
        <v>1</v>
      </c>
      <c r="I201" s="39"/>
      <c r="J201" s="37"/>
      <c r="K201" s="51"/>
      <c r="L201" s="51"/>
      <c r="M201" s="61" t="s">
        <v>0</v>
      </c>
    </row>
    <row r="202" spans="1:13" x14ac:dyDescent="0.3">
      <c r="A202" s="37"/>
      <c r="B202" s="34"/>
      <c r="C202" s="34"/>
      <c r="D202" s="38"/>
      <c r="E202" s="34"/>
      <c r="F202" s="50"/>
      <c r="G202" s="34"/>
      <c r="H202" s="37"/>
      <c r="I202" s="39"/>
      <c r="J202" s="37"/>
      <c r="K202" s="33"/>
      <c r="L202" s="33"/>
      <c r="M202" s="33"/>
    </row>
    <row r="203" spans="1:13" x14ac:dyDescent="0.3">
      <c r="A203" s="48"/>
      <c r="B203" s="28" t="s">
        <v>697</v>
      </c>
      <c r="C203" s="40"/>
      <c r="D203" s="41"/>
      <c r="E203" s="32">
        <v>818</v>
      </c>
      <c r="F203" s="32">
        <v>818</v>
      </c>
      <c r="G203" s="32">
        <v>167</v>
      </c>
      <c r="H203" s="32">
        <v>354</v>
      </c>
      <c r="I203" s="32">
        <v>297</v>
      </c>
      <c r="J203" s="32">
        <v>0</v>
      </c>
      <c r="K203" s="48"/>
      <c r="L203" s="48"/>
      <c r="M203" s="48"/>
    </row>
    <row r="204" spans="1:13" x14ac:dyDescent="0.3">
      <c r="A204" s="24"/>
      <c r="B204" s="75" t="s">
        <v>398</v>
      </c>
      <c r="C204" s="24"/>
      <c r="D204" s="25"/>
      <c r="E204" s="47"/>
      <c r="F204" s="26"/>
      <c r="G204" s="26"/>
      <c r="H204" s="26"/>
      <c r="I204" s="26"/>
      <c r="J204" s="47"/>
      <c r="K204" s="24"/>
      <c r="L204" s="24"/>
      <c r="M204" s="24"/>
    </row>
    <row r="205" spans="1:13" x14ac:dyDescent="0.3">
      <c r="A205" s="61">
        <v>1</v>
      </c>
      <c r="B205" s="34" t="s">
        <v>589</v>
      </c>
      <c r="C205" s="34" t="s">
        <v>151</v>
      </c>
      <c r="D205" s="52" t="s">
        <v>152</v>
      </c>
      <c r="E205" s="34">
        <v>500</v>
      </c>
      <c r="F205" s="50">
        <v>500</v>
      </c>
      <c r="G205" s="72"/>
      <c r="H205" s="50"/>
      <c r="I205" s="50">
        <v>500</v>
      </c>
      <c r="J205" s="34"/>
      <c r="K205" s="61" t="s">
        <v>46</v>
      </c>
      <c r="L205" s="63" t="s">
        <v>8</v>
      </c>
      <c r="M205" s="61"/>
    </row>
    <row r="206" spans="1:13" x14ac:dyDescent="0.3">
      <c r="A206" s="61">
        <v>2</v>
      </c>
      <c r="B206" s="37" t="s">
        <v>590</v>
      </c>
      <c r="C206" s="37" t="s">
        <v>81</v>
      </c>
      <c r="D206" s="76" t="s">
        <v>82</v>
      </c>
      <c r="E206" s="37">
        <v>10</v>
      </c>
      <c r="F206" s="39">
        <v>10</v>
      </c>
      <c r="G206" s="73">
        <v>5</v>
      </c>
      <c r="H206" s="39">
        <v>5</v>
      </c>
      <c r="I206" s="39"/>
      <c r="J206" s="37"/>
      <c r="K206" s="33"/>
      <c r="L206" s="33"/>
      <c r="M206" s="33" t="s">
        <v>0</v>
      </c>
    </row>
    <row r="207" spans="1:13" x14ac:dyDescent="0.3">
      <c r="A207" s="61">
        <v>3</v>
      </c>
      <c r="B207" s="34" t="s">
        <v>591</v>
      </c>
      <c r="C207" s="34" t="s">
        <v>81</v>
      </c>
      <c r="D207" s="52" t="s">
        <v>82</v>
      </c>
      <c r="E207" s="37">
        <v>4</v>
      </c>
      <c r="F207" s="39">
        <v>4</v>
      </c>
      <c r="G207" s="73">
        <v>1</v>
      </c>
      <c r="H207" s="37">
        <v>3</v>
      </c>
      <c r="I207" s="37"/>
      <c r="J207" s="74"/>
      <c r="K207" s="33"/>
      <c r="L207" s="33"/>
      <c r="M207" s="33" t="s">
        <v>0</v>
      </c>
    </row>
    <row r="208" spans="1:13" x14ac:dyDescent="0.3">
      <c r="A208" s="61">
        <v>4</v>
      </c>
      <c r="B208" s="37" t="s">
        <v>592</v>
      </c>
      <c r="C208" s="34" t="s">
        <v>125</v>
      </c>
      <c r="D208" s="52" t="s">
        <v>126</v>
      </c>
      <c r="E208" s="37">
        <v>400</v>
      </c>
      <c r="F208" s="39">
        <v>400</v>
      </c>
      <c r="G208" s="37"/>
      <c r="H208" s="37"/>
      <c r="I208" s="37">
        <v>400</v>
      </c>
      <c r="J208" s="34"/>
      <c r="K208" s="61" t="s">
        <v>46</v>
      </c>
      <c r="L208" s="63" t="s">
        <v>8</v>
      </c>
      <c r="M208" s="61"/>
    </row>
    <row r="209" spans="1:13" x14ac:dyDescent="0.3">
      <c r="A209" s="61">
        <v>5</v>
      </c>
      <c r="B209" s="34" t="s">
        <v>593</v>
      </c>
      <c r="C209" s="34" t="s">
        <v>125</v>
      </c>
      <c r="D209" s="52" t="s">
        <v>126</v>
      </c>
      <c r="E209" s="37">
        <v>52</v>
      </c>
      <c r="F209" s="39">
        <v>52</v>
      </c>
      <c r="G209" s="37"/>
      <c r="H209" s="37"/>
      <c r="I209" s="37">
        <v>52</v>
      </c>
      <c r="J209" s="34"/>
      <c r="K209" s="61" t="s">
        <v>46</v>
      </c>
      <c r="L209" s="63" t="s">
        <v>8</v>
      </c>
      <c r="M209" s="61"/>
    </row>
    <row r="210" spans="1:13" x14ac:dyDescent="0.3">
      <c r="A210" s="61">
        <v>6</v>
      </c>
      <c r="B210" s="37" t="s">
        <v>594</v>
      </c>
      <c r="C210" s="34" t="s">
        <v>132</v>
      </c>
      <c r="D210" s="66" t="s">
        <v>133</v>
      </c>
      <c r="E210" s="37">
        <v>80</v>
      </c>
      <c r="F210" s="39">
        <v>80</v>
      </c>
      <c r="G210" s="37">
        <v>50</v>
      </c>
      <c r="H210" s="37">
        <v>30</v>
      </c>
      <c r="I210" s="37"/>
      <c r="J210" s="34"/>
      <c r="K210" s="61" t="s">
        <v>46</v>
      </c>
      <c r="L210" s="63" t="s">
        <v>11</v>
      </c>
      <c r="M210" s="61"/>
    </row>
    <row r="211" spans="1:13" x14ac:dyDescent="0.3">
      <c r="A211" s="61">
        <v>7</v>
      </c>
      <c r="B211" s="37" t="s">
        <v>649</v>
      </c>
      <c r="C211" s="34" t="s">
        <v>125</v>
      </c>
      <c r="D211" s="38" t="s">
        <v>126</v>
      </c>
      <c r="E211" s="37">
        <v>130</v>
      </c>
      <c r="F211" s="37">
        <v>130</v>
      </c>
      <c r="G211" s="37"/>
      <c r="H211" s="37"/>
      <c r="I211" s="37">
        <v>130</v>
      </c>
      <c r="J211" s="34"/>
      <c r="K211" s="61" t="s">
        <v>46</v>
      </c>
      <c r="L211" s="63" t="s">
        <v>8</v>
      </c>
      <c r="M211" s="61"/>
    </row>
    <row r="212" spans="1:13" x14ac:dyDescent="0.3">
      <c r="A212" s="61">
        <v>8</v>
      </c>
      <c r="B212" s="34" t="s">
        <v>597</v>
      </c>
      <c r="C212" s="37" t="s">
        <v>113</v>
      </c>
      <c r="D212" s="67" t="s">
        <v>190</v>
      </c>
      <c r="E212" s="37">
        <v>59</v>
      </c>
      <c r="F212" s="33">
        <v>59</v>
      </c>
      <c r="G212" s="33">
        <v>10</v>
      </c>
      <c r="H212" s="33">
        <v>30</v>
      </c>
      <c r="I212" s="39">
        <v>19</v>
      </c>
      <c r="J212" s="37"/>
      <c r="K212" s="33" t="s">
        <v>46</v>
      </c>
      <c r="L212" s="33" t="s">
        <v>11</v>
      </c>
      <c r="M212" s="61"/>
    </row>
    <row r="213" spans="1:13" x14ac:dyDescent="0.3">
      <c r="A213" s="61">
        <v>9</v>
      </c>
      <c r="B213" s="34" t="s">
        <v>598</v>
      </c>
      <c r="C213" s="34" t="s">
        <v>134</v>
      </c>
      <c r="D213" s="36" t="s">
        <v>135</v>
      </c>
      <c r="E213" s="37">
        <v>40</v>
      </c>
      <c r="F213" s="37">
        <v>40</v>
      </c>
      <c r="G213" s="37">
        <v>13</v>
      </c>
      <c r="H213" s="37">
        <v>27</v>
      </c>
      <c r="I213" s="37"/>
      <c r="J213" s="34"/>
      <c r="K213" s="61" t="s">
        <v>46</v>
      </c>
      <c r="L213" s="63" t="s">
        <v>11</v>
      </c>
      <c r="M213" s="61"/>
    </row>
    <row r="214" spans="1:13" x14ac:dyDescent="0.3">
      <c r="A214" s="61">
        <v>10</v>
      </c>
      <c r="B214" s="34" t="s">
        <v>599</v>
      </c>
      <c r="C214" s="34" t="s">
        <v>125</v>
      </c>
      <c r="D214" s="38" t="s">
        <v>126</v>
      </c>
      <c r="E214" s="37">
        <v>500</v>
      </c>
      <c r="F214" s="39">
        <v>500</v>
      </c>
      <c r="G214" s="37"/>
      <c r="H214" s="37"/>
      <c r="I214" s="39">
        <v>500</v>
      </c>
      <c r="J214" s="34"/>
      <c r="K214" s="61" t="s">
        <v>46</v>
      </c>
      <c r="L214" s="63" t="s">
        <v>8</v>
      </c>
      <c r="M214" s="61"/>
    </row>
    <row r="215" spans="1:13" x14ac:dyDescent="0.3">
      <c r="A215" s="61">
        <v>11</v>
      </c>
      <c r="B215" s="37" t="s">
        <v>600</v>
      </c>
      <c r="C215" s="34" t="s">
        <v>134</v>
      </c>
      <c r="D215" s="36" t="s">
        <v>135</v>
      </c>
      <c r="E215" s="37">
        <v>58</v>
      </c>
      <c r="F215" s="39">
        <v>58</v>
      </c>
      <c r="G215" s="37">
        <v>4</v>
      </c>
      <c r="H215" s="37">
        <v>6</v>
      </c>
      <c r="I215" s="39">
        <v>48</v>
      </c>
      <c r="J215" s="34"/>
      <c r="K215" s="61" t="s">
        <v>46</v>
      </c>
      <c r="L215" s="63" t="s">
        <v>11</v>
      </c>
      <c r="M215" s="61"/>
    </row>
    <row r="216" spans="1:13" x14ac:dyDescent="0.3">
      <c r="A216" s="61">
        <v>12</v>
      </c>
      <c r="B216" s="34" t="s">
        <v>602</v>
      </c>
      <c r="C216" s="34" t="s">
        <v>194</v>
      </c>
      <c r="D216" s="69" t="s">
        <v>190</v>
      </c>
      <c r="E216" s="37">
        <v>2</v>
      </c>
      <c r="F216" s="39">
        <v>2</v>
      </c>
      <c r="G216" s="37">
        <v>1</v>
      </c>
      <c r="H216" s="37">
        <v>1</v>
      </c>
      <c r="I216" s="39"/>
      <c r="J216" s="34"/>
      <c r="K216" s="61" t="s">
        <v>46</v>
      </c>
      <c r="L216" s="63" t="s">
        <v>11</v>
      </c>
      <c r="M216" s="61"/>
    </row>
    <row r="217" spans="1:13" x14ac:dyDescent="0.3">
      <c r="A217" s="61"/>
      <c r="B217" s="34"/>
      <c r="C217" s="34" t="s">
        <v>195</v>
      </c>
      <c r="D217" s="69" t="s">
        <v>192</v>
      </c>
      <c r="E217" s="37">
        <v>6</v>
      </c>
      <c r="F217" s="39">
        <v>6</v>
      </c>
      <c r="G217" s="37">
        <v>1</v>
      </c>
      <c r="H217" s="37">
        <v>5</v>
      </c>
      <c r="I217" s="39"/>
      <c r="J217" s="34"/>
      <c r="K217" s="61" t="s">
        <v>46</v>
      </c>
      <c r="L217" s="63" t="s">
        <v>11</v>
      </c>
      <c r="M217" s="61"/>
    </row>
    <row r="218" spans="1:13" x14ac:dyDescent="0.3">
      <c r="A218" s="61"/>
      <c r="B218" s="34"/>
      <c r="C218" s="34" t="s">
        <v>196</v>
      </c>
      <c r="D218" s="69" t="s">
        <v>234</v>
      </c>
      <c r="E218" s="37">
        <v>3</v>
      </c>
      <c r="F218" s="39">
        <v>3</v>
      </c>
      <c r="G218" s="37">
        <v>1</v>
      </c>
      <c r="H218" s="37">
        <v>2</v>
      </c>
      <c r="I218" s="39"/>
      <c r="J218" s="34"/>
      <c r="K218" s="61" t="s">
        <v>46</v>
      </c>
      <c r="L218" s="63" t="s">
        <v>11</v>
      </c>
      <c r="M218" s="61"/>
    </row>
    <row r="219" spans="1:13" x14ac:dyDescent="0.3">
      <c r="A219" s="61"/>
      <c r="B219" s="34"/>
      <c r="C219" s="37" t="s">
        <v>193</v>
      </c>
      <c r="D219" s="35" t="s">
        <v>120</v>
      </c>
      <c r="E219" s="37">
        <v>15</v>
      </c>
      <c r="F219" s="39">
        <v>15</v>
      </c>
      <c r="G219" s="37">
        <v>3</v>
      </c>
      <c r="H219" s="37">
        <v>7</v>
      </c>
      <c r="I219" s="39">
        <v>5</v>
      </c>
      <c r="J219" s="34"/>
      <c r="K219" s="61"/>
      <c r="L219" s="63" t="s">
        <v>11</v>
      </c>
      <c r="M219" s="61"/>
    </row>
    <row r="220" spans="1:13" x14ac:dyDescent="0.3">
      <c r="A220" s="61"/>
      <c r="B220" s="34"/>
      <c r="C220" s="34" t="s">
        <v>233</v>
      </c>
      <c r="D220" s="34" t="s">
        <v>205</v>
      </c>
      <c r="E220" s="37">
        <v>10</v>
      </c>
      <c r="F220" s="39">
        <v>10</v>
      </c>
      <c r="G220" s="37">
        <v>4</v>
      </c>
      <c r="H220" s="37">
        <v>6</v>
      </c>
      <c r="I220" s="39"/>
      <c r="J220" s="34"/>
      <c r="K220" s="61"/>
      <c r="L220" s="63" t="s">
        <v>11</v>
      </c>
      <c r="M220" s="61" t="s">
        <v>0</v>
      </c>
    </row>
    <row r="221" spans="1:13" x14ac:dyDescent="0.3">
      <c r="A221" s="61"/>
      <c r="B221" s="34"/>
      <c r="C221" s="34" t="s">
        <v>204</v>
      </c>
      <c r="D221" s="69" t="s">
        <v>203</v>
      </c>
      <c r="E221" s="37">
        <v>11</v>
      </c>
      <c r="F221" s="39">
        <v>11</v>
      </c>
      <c r="G221" s="37">
        <v>3</v>
      </c>
      <c r="H221" s="37">
        <v>3</v>
      </c>
      <c r="I221" s="39">
        <v>5</v>
      </c>
      <c r="J221" s="34"/>
      <c r="K221" s="61"/>
      <c r="L221" s="63" t="s">
        <v>8</v>
      </c>
      <c r="M221" s="61"/>
    </row>
    <row r="222" spans="1:13" x14ac:dyDescent="0.3">
      <c r="A222" s="61"/>
      <c r="B222" s="34"/>
      <c r="C222" s="73" t="s">
        <v>185</v>
      </c>
      <c r="D222" s="81" t="s">
        <v>186</v>
      </c>
      <c r="E222" s="37">
        <v>3</v>
      </c>
      <c r="F222" s="39">
        <v>3</v>
      </c>
      <c r="G222" s="37">
        <v>1</v>
      </c>
      <c r="H222" s="37">
        <v>2</v>
      </c>
      <c r="I222" s="39"/>
      <c r="J222" s="34"/>
      <c r="K222" s="61" t="s">
        <v>46</v>
      </c>
      <c r="L222" s="63" t="s">
        <v>8</v>
      </c>
      <c r="M222" s="61"/>
    </row>
    <row r="223" spans="1:13" x14ac:dyDescent="0.3">
      <c r="A223" s="61"/>
      <c r="B223" s="34"/>
      <c r="C223" s="37" t="s">
        <v>105</v>
      </c>
      <c r="D223" s="81" t="s">
        <v>232</v>
      </c>
      <c r="E223" s="37">
        <v>1</v>
      </c>
      <c r="F223" s="39">
        <v>1</v>
      </c>
      <c r="G223" s="37">
        <v>1</v>
      </c>
      <c r="H223" s="37"/>
      <c r="I223" s="39"/>
      <c r="J223" s="34"/>
      <c r="K223" s="61" t="s">
        <v>46</v>
      </c>
      <c r="L223" s="63" t="s">
        <v>11</v>
      </c>
      <c r="M223" s="61"/>
    </row>
    <row r="224" spans="1:13" x14ac:dyDescent="0.3">
      <c r="A224" s="61"/>
      <c r="B224" s="34"/>
      <c r="C224" s="37" t="s">
        <v>231</v>
      </c>
      <c r="D224" s="81" t="s">
        <v>230</v>
      </c>
      <c r="E224" s="37">
        <v>2</v>
      </c>
      <c r="F224" s="39">
        <v>2</v>
      </c>
      <c r="G224" s="37">
        <v>1</v>
      </c>
      <c r="H224" s="37">
        <v>1</v>
      </c>
      <c r="I224" s="39"/>
      <c r="J224" s="34"/>
      <c r="K224" s="61" t="s">
        <v>46</v>
      </c>
      <c r="L224" s="63" t="s">
        <v>11</v>
      </c>
      <c r="M224" s="61"/>
    </row>
    <row r="225" spans="1:13" x14ac:dyDescent="0.3">
      <c r="A225" s="61"/>
      <c r="B225" s="34"/>
      <c r="C225" s="37" t="s">
        <v>229</v>
      </c>
      <c r="D225" s="81" t="s">
        <v>228</v>
      </c>
      <c r="E225" s="37">
        <v>4</v>
      </c>
      <c r="F225" s="39">
        <v>4</v>
      </c>
      <c r="G225" s="37">
        <v>2</v>
      </c>
      <c r="H225" s="37">
        <v>2</v>
      </c>
      <c r="I225" s="39"/>
      <c r="J225" s="34"/>
      <c r="K225" s="61"/>
      <c r="L225" s="63" t="s">
        <v>11</v>
      </c>
      <c r="M225" s="61"/>
    </row>
    <row r="226" spans="1:13" x14ac:dyDescent="0.3">
      <c r="A226" s="61"/>
      <c r="B226" s="34"/>
      <c r="C226" s="37" t="s">
        <v>227</v>
      </c>
      <c r="D226" s="81" t="s">
        <v>226</v>
      </c>
      <c r="E226" s="37">
        <v>4</v>
      </c>
      <c r="F226" s="39">
        <v>4</v>
      </c>
      <c r="G226" s="37">
        <v>2</v>
      </c>
      <c r="H226" s="37">
        <v>2</v>
      </c>
      <c r="I226" s="39"/>
      <c r="J226" s="34"/>
      <c r="K226" s="61"/>
      <c r="L226" s="63" t="s">
        <v>11</v>
      </c>
      <c r="M226" s="61"/>
    </row>
    <row r="227" spans="1:13" x14ac:dyDescent="0.3">
      <c r="A227" s="61"/>
      <c r="B227" s="34"/>
      <c r="C227" s="37" t="s">
        <v>225</v>
      </c>
      <c r="D227" s="34" t="s">
        <v>224</v>
      </c>
      <c r="E227" s="37">
        <v>8</v>
      </c>
      <c r="F227" s="39">
        <v>8</v>
      </c>
      <c r="G227" s="37">
        <v>4</v>
      </c>
      <c r="H227" s="37">
        <v>4</v>
      </c>
      <c r="I227" s="39"/>
      <c r="J227" s="34"/>
      <c r="K227" s="61"/>
      <c r="L227" s="63" t="s">
        <v>11</v>
      </c>
      <c r="M227" s="61"/>
    </row>
    <row r="228" spans="1:13" x14ac:dyDescent="0.3">
      <c r="A228" s="61"/>
      <c r="B228" s="34"/>
      <c r="C228" s="37" t="s">
        <v>223</v>
      </c>
      <c r="D228" s="34" t="s">
        <v>222</v>
      </c>
      <c r="E228" s="37">
        <v>2</v>
      </c>
      <c r="F228" s="39">
        <v>2</v>
      </c>
      <c r="G228" s="37">
        <v>1</v>
      </c>
      <c r="H228" s="37">
        <v>1</v>
      </c>
      <c r="I228" s="39"/>
      <c r="J228" s="34"/>
      <c r="K228" s="61"/>
      <c r="L228" s="63" t="s">
        <v>11</v>
      </c>
      <c r="M228" s="61"/>
    </row>
    <row r="229" spans="1:13" x14ac:dyDescent="0.3">
      <c r="A229" s="61">
        <v>13</v>
      </c>
      <c r="B229" s="37" t="s">
        <v>655</v>
      </c>
      <c r="C229" s="35" t="s">
        <v>65</v>
      </c>
      <c r="D229" s="64" t="s">
        <v>66</v>
      </c>
      <c r="E229" s="37">
        <v>22</v>
      </c>
      <c r="F229" s="33">
        <v>22</v>
      </c>
      <c r="G229" s="37">
        <v>19</v>
      </c>
      <c r="H229" s="37">
        <v>3</v>
      </c>
      <c r="I229" s="37"/>
      <c r="J229" s="34"/>
      <c r="K229" s="61"/>
      <c r="L229" s="63"/>
      <c r="M229" s="61" t="s">
        <v>0</v>
      </c>
    </row>
    <row r="230" spans="1:13" x14ac:dyDescent="0.3">
      <c r="A230" s="61">
        <v>14</v>
      </c>
      <c r="B230" s="34" t="s">
        <v>656</v>
      </c>
      <c r="C230" s="35" t="s">
        <v>36</v>
      </c>
      <c r="D230" s="36" t="s">
        <v>37</v>
      </c>
      <c r="E230" s="37">
        <v>15</v>
      </c>
      <c r="F230" s="39">
        <v>15</v>
      </c>
      <c r="G230" s="34">
        <v>8</v>
      </c>
      <c r="H230" s="37">
        <v>7</v>
      </c>
      <c r="I230" s="39"/>
      <c r="J230" s="37"/>
      <c r="K230" s="61"/>
      <c r="L230" s="63"/>
      <c r="M230" s="61" t="s">
        <v>0</v>
      </c>
    </row>
    <row r="231" spans="1:13" x14ac:dyDescent="0.3">
      <c r="A231" s="61"/>
      <c r="B231" s="34"/>
      <c r="C231" s="34"/>
      <c r="D231" s="52"/>
      <c r="E231" s="37"/>
      <c r="F231" s="39"/>
      <c r="G231" s="37"/>
      <c r="H231" s="37"/>
      <c r="I231" s="37"/>
      <c r="J231" s="34"/>
      <c r="K231" s="61"/>
      <c r="L231" s="63"/>
      <c r="M231" s="61"/>
    </row>
    <row r="232" spans="1:13" x14ac:dyDescent="0.3">
      <c r="A232" s="48"/>
      <c r="B232" s="28" t="s">
        <v>698</v>
      </c>
      <c r="C232" s="40"/>
      <c r="D232" s="41"/>
      <c r="E232" s="32">
        <v>1941</v>
      </c>
      <c r="F232" s="32">
        <v>1941</v>
      </c>
      <c r="G232" s="32">
        <v>135</v>
      </c>
      <c r="H232" s="32">
        <v>147</v>
      </c>
      <c r="I232" s="32">
        <v>1659</v>
      </c>
      <c r="J232" s="32">
        <v>0</v>
      </c>
      <c r="K232" s="48"/>
      <c r="L232" s="48"/>
      <c r="M232" s="48"/>
    </row>
    <row r="233" spans="1:13" x14ac:dyDescent="0.3">
      <c r="A233" s="24"/>
      <c r="B233" s="75" t="s">
        <v>404</v>
      </c>
      <c r="C233" s="24"/>
      <c r="D233" s="25"/>
      <c r="E233" s="47"/>
      <c r="F233" s="26"/>
      <c r="G233" s="26"/>
      <c r="H233" s="26"/>
      <c r="I233" s="26"/>
      <c r="J233" s="47"/>
      <c r="K233" s="24"/>
      <c r="L233" s="24"/>
      <c r="M233" s="24"/>
    </row>
    <row r="234" spans="1:13" x14ac:dyDescent="0.3">
      <c r="A234" s="61">
        <v>1</v>
      </c>
      <c r="B234" s="34" t="s">
        <v>607</v>
      </c>
      <c r="C234" s="34" t="s">
        <v>81</v>
      </c>
      <c r="D234" s="52" t="s">
        <v>82</v>
      </c>
      <c r="E234" s="37">
        <v>60</v>
      </c>
      <c r="F234" s="39">
        <v>60</v>
      </c>
      <c r="G234" s="73">
        <v>20</v>
      </c>
      <c r="H234" s="37">
        <v>40</v>
      </c>
      <c r="I234" s="37"/>
      <c r="J234" s="37"/>
      <c r="K234" s="61"/>
      <c r="L234" s="61"/>
      <c r="M234" s="61" t="s">
        <v>0</v>
      </c>
    </row>
    <row r="235" spans="1:13" x14ac:dyDescent="0.3">
      <c r="A235" s="61">
        <v>2</v>
      </c>
      <c r="B235" s="34" t="s">
        <v>608</v>
      </c>
      <c r="C235" s="34" t="s">
        <v>81</v>
      </c>
      <c r="D235" s="52" t="s">
        <v>82</v>
      </c>
      <c r="E235" s="34">
        <v>26</v>
      </c>
      <c r="F235" s="50">
        <v>26</v>
      </c>
      <c r="G235" s="72">
        <v>9</v>
      </c>
      <c r="H235" s="34">
        <v>17</v>
      </c>
      <c r="I235" s="50"/>
      <c r="J235" s="50"/>
      <c r="K235" s="61"/>
      <c r="L235" s="61"/>
      <c r="M235" s="61" t="s">
        <v>0</v>
      </c>
    </row>
    <row r="236" spans="1:13" x14ac:dyDescent="0.3">
      <c r="A236" s="61">
        <v>3</v>
      </c>
      <c r="B236" s="34" t="s">
        <v>609</v>
      </c>
      <c r="C236" s="34" t="s">
        <v>81</v>
      </c>
      <c r="D236" s="52" t="s">
        <v>82</v>
      </c>
      <c r="E236" s="34">
        <v>3</v>
      </c>
      <c r="F236" s="50">
        <v>3</v>
      </c>
      <c r="G236" s="72">
        <v>1</v>
      </c>
      <c r="H236" s="50">
        <v>2</v>
      </c>
      <c r="I236" s="50"/>
      <c r="J236" s="34"/>
      <c r="K236" s="61"/>
      <c r="L236" s="61"/>
      <c r="M236" s="61" t="s">
        <v>0</v>
      </c>
    </row>
    <row r="237" spans="1:13" x14ac:dyDescent="0.3">
      <c r="A237" s="61">
        <v>4</v>
      </c>
      <c r="B237" s="37" t="s">
        <v>611</v>
      </c>
      <c r="C237" s="37" t="s">
        <v>81</v>
      </c>
      <c r="D237" s="76" t="s">
        <v>82</v>
      </c>
      <c r="E237" s="37">
        <v>6</v>
      </c>
      <c r="F237" s="39">
        <v>6</v>
      </c>
      <c r="G237" s="73">
        <v>3</v>
      </c>
      <c r="H237" s="39">
        <v>3</v>
      </c>
      <c r="I237" s="39"/>
      <c r="J237" s="37"/>
      <c r="K237" s="33"/>
      <c r="L237" s="33"/>
      <c r="M237" s="33" t="s">
        <v>0</v>
      </c>
    </row>
    <row r="238" spans="1:13" x14ac:dyDescent="0.3">
      <c r="A238" s="61">
        <v>5</v>
      </c>
      <c r="B238" s="37" t="s">
        <v>613</v>
      </c>
      <c r="C238" s="37" t="s">
        <v>81</v>
      </c>
      <c r="D238" s="76" t="s">
        <v>82</v>
      </c>
      <c r="E238" s="37">
        <v>5</v>
      </c>
      <c r="F238" s="39">
        <v>5</v>
      </c>
      <c r="G238" s="73">
        <v>2</v>
      </c>
      <c r="H238" s="37">
        <v>3</v>
      </c>
      <c r="I238" s="39"/>
      <c r="J238" s="37"/>
      <c r="K238" s="33"/>
      <c r="L238" s="33"/>
      <c r="M238" s="33" t="s">
        <v>0</v>
      </c>
    </row>
    <row r="239" spans="1:13" x14ac:dyDescent="0.3">
      <c r="A239" s="61">
        <v>6</v>
      </c>
      <c r="B239" s="37" t="s">
        <v>614</v>
      </c>
      <c r="C239" s="34" t="s">
        <v>81</v>
      </c>
      <c r="D239" s="52" t="s">
        <v>82</v>
      </c>
      <c r="E239" s="37">
        <v>4</v>
      </c>
      <c r="F239" s="39">
        <v>4</v>
      </c>
      <c r="G239" s="73">
        <v>1</v>
      </c>
      <c r="H239" s="37">
        <v>3</v>
      </c>
      <c r="I239" s="37"/>
      <c r="J239" s="37"/>
      <c r="K239" s="33"/>
      <c r="L239" s="33"/>
      <c r="M239" s="33" t="s">
        <v>0</v>
      </c>
    </row>
    <row r="240" spans="1:13" x14ac:dyDescent="0.3">
      <c r="A240" s="61">
        <v>7</v>
      </c>
      <c r="B240" s="37" t="s">
        <v>615</v>
      </c>
      <c r="C240" s="34" t="s">
        <v>81</v>
      </c>
      <c r="D240" s="52" t="s">
        <v>82</v>
      </c>
      <c r="E240" s="37">
        <v>25</v>
      </c>
      <c r="F240" s="39">
        <v>25</v>
      </c>
      <c r="G240" s="73">
        <v>12</v>
      </c>
      <c r="H240" s="37">
        <v>13</v>
      </c>
      <c r="I240" s="39"/>
      <c r="J240" s="37"/>
      <c r="K240" s="33"/>
      <c r="L240" s="33"/>
      <c r="M240" s="33" t="s">
        <v>0</v>
      </c>
    </row>
    <row r="241" spans="1:13" x14ac:dyDescent="0.3">
      <c r="A241" s="61">
        <v>8</v>
      </c>
      <c r="B241" s="37" t="s">
        <v>616</v>
      </c>
      <c r="C241" s="34" t="s">
        <v>81</v>
      </c>
      <c r="D241" s="52" t="s">
        <v>82</v>
      </c>
      <c r="E241" s="37">
        <v>9</v>
      </c>
      <c r="F241" s="39">
        <v>9</v>
      </c>
      <c r="G241" s="73">
        <v>3</v>
      </c>
      <c r="H241" s="37">
        <v>6</v>
      </c>
      <c r="I241" s="37"/>
      <c r="J241" s="37"/>
      <c r="K241" s="33"/>
      <c r="L241" s="33"/>
      <c r="M241" s="33" t="s">
        <v>0</v>
      </c>
    </row>
    <row r="242" spans="1:13" x14ac:dyDescent="0.3">
      <c r="A242" s="61">
        <v>9</v>
      </c>
      <c r="B242" s="37" t="s">
        <v>617</v>
      </c>
      <c r="C242" s="34" t="s">
        <v>81</v>
      </c>
      <c r="D242" s="52" t="s">
        <v>82</v>
      </c>
      <c r="E242" s="37">
        <v>4</v>
      </c>
      <c r="F242" s="39">
        <v>4</v>
      </c>
      <c r="G242" s="73">
        <v>2</v>
      </c>
      <c r="H242" s="37">
        <v>2</v>
      </c>
      <c r="I242" s="37"/>
      <c r="J242" s="37"/>
      <c r="K242" s="33"/>
      <c r="L242" s="33"/>
      <c r="M242" s="33" t="s">
        <v>0</v>
      </c>
    </row>
    <row r="243" spans="1:13" x14ac:dyDescent="0.3">
      <c r="A243" s="61">
        <v>10</v>
      </c>
      <c r="B243" s="34" t="s">
        <v>619</v>
      </c>
      <c r="C243" s="34" t="s">
        <v>81</v>
      </c>
      <c r="D243" s="52" t="s">
        <v>82</v>
      </c>
      <c r="E243" s="37">
        <v>4</v>
      </c>
      <c r="F243" s="39">
        <v>4</v>
      </c>
      <c r="G243" s="73">
        <v>2</v>
      </c>
      <c r="H243" s="37">
        <v>2</v>
      </c>
      <c r="I243" s="37"/>
      <c r="J243" s="74"/>
      <c r="K243" s="33"/>
      <c r="L243" s="33"/>
      <c r="M243" s="33" t="s">
        <v>0</v>
      </c>
    </row>
    <row r="244" spans="1:13" x14ac:dyDescent="0.3">
      <c r="A244" s="61">
        <v>11</v>
      </c>
      <c r="B244" s="34" t="s">
        <v>620</v>
      </c>
      <c r="C244" s="34" t="s">
        <v>81</v>
      </c>
      <c r="D244" s="52" t="s">
        <v>82</v>
      </c>
      <c r="E244" s="37">
        <v>6</v>
      </c>
      <c r="F244" s="39">
        <v>6</v>
      </c>
      <c r="G244" s="73">
        <v>2</v>
      </c>
      <c r="H244" s="37">
        <v>4</v>
      </c>
      <c r="I244" s="37"/>
      <c r="J244" s="74"/>
      <c r="K244" s="33"/>
      <c r="L244" s="33"/>
      <c r="M244" s="33" t="s">
        <v>0</v>
      </c>
    </row>
    <row r="245" spans="1:13" x14ac:dyDescent="0.3">
      <c r="A245" s="61">
        <v>12</v>
      </c>
      <c r="B245" s="34" t="s">
        <v>621</v>
      </c>
      <c r="C245" s="34" t="s">
        <v>81</v>
      </c>
      <c r="D245" s="52" t="s">
        <v>82</v>
      </c>
      <c r="E245" s="37">
        <v>13</v>
      </c>
      <c r="F245" s="39">
        <v>13</v>
      </c>
      <c r="G245" s="37">
        <v>6</v>
      </c>
      <c r="H245" s="37">
        <v>7</v>
      </c>
      <c r="I245" s="39"/>
      <c r="J245" s="34"/>
      <c r="K245" s="61"/>
      <c r="L245" s="63"/>
      <c r="M245" s="61" t="s">
        <v>0</v>
      </c>
    </row>
    <row r="246" spans="1:13" x14ac:dyDescent="0.3">
      <c r="A246" s="61"/>
      <c r="B246" s="37"/>
      <c r="C246" s="34" t="s">
        <v>81</v>
      </c>
      <c r="D246" s="52" t="s">
        <v>82</v>
      </c>
      <c r="E246" s="37">
        <v>0</v>
      </c>
      <c r="F246" s="39">
        <v>0</v>
      </c>
      <c r="G246" s="37">
        <v>0</v>
      </c>
      <c r="H246" s="37">
        <v>0</v>
      </c>
      <c r="I246" s="37"/>
      <c r="J246" s="34"/>
      <c r="K246" s="61"/>
      <c r="L246" s="63"/>
      <c r="M246" s="61" t="s">
        <v>0</v>
      </c>
    </row>
    <row r="247" spans="1:13" x14ac:dyDescent="0.3">
      <c r="A247" s="61">
        <v>13</v>
      </c>
      <c r="B247" s="34" t="s">
        <v>623</v>
      </c>
      <c r="C247" s="34" t="s">
        <v>81</v>
      </c>
      <c r="D247" s="52" t="s">
        <v>82</v>
      </c>
      <c r="E247" s="37">
        <v>2</v>
      </c>
      <c r="F247" s="39">
        <v>2</v>
      </c>
      <c r="G247" s="37">
        <v>1</v>
      </c>
      <c r="H247" s="37">
        <v>1</v>
      </c>
      <c r="I247" s="37"/>
      <c r="J247" s="34"/>
      <c r="K247" s="61"/>
      <c r="L247" s="63"/>
      <c r="M247" s="61" t="s">
        <v>0</v>
      </c>
    </row>
    <row r="248" spans="1:13" x14ac:dyDescent="0.3">
      <c r="A248" s="61">
        <v>14</v>
      </c>
      <c r="B248" s="37" t="s">
        <v>624</v>
      </c>
      <c r="C248" s="34" t="s">
        <v>81</v>
      </c>
      <c r="D248" s="52" t="s">
        <v>82</v>
      </c>
      <c r="E248" s="37">
        <v>2</v>
      </c>
      <c r="F248" s="39">
        <v>2</v>
      </c>
      <c r="G248" s="37">
        <v>1</v>
      </c>
      <c r="H248" s="37">
        <v>1</v>
      </c>
      <c r="I248" s="39"/>
      <c r="J248" s="34"/>
      <c r="K248" s="61"/>
      <c r="L248" s="63"/>
      <c r="M248" s="61" t="s">
        <v>0</v>
      </c>
    </row>
    <row r="249" spans="1:13" x14ac:dyDescent="0.3">
      <c r="A249" s="61">
        <v>15</v>
      </c>
      <c r="B249" s="37" t="s">
        <v>625</v>
      </c>
      <c r="C249" s="34" t="s">
        <v>81</v>
      </c>
      <c r="D249" s="52" t="s">
        <v>82</v>
      </c>
      <c r="E249" s="37">
        <v>2</v>
      </c>
      <c r="F249" s="39">
        <v>2</v>
      </c>
      <c r="G249" s="37">
        <v>1</v>
      </c>
      <c r="H249" s="37">
        <v>1</v>
      </c>
      <c r="I249" s="39"/>
      <c r="J249" s="34"/>
      <c r="K249" s="61"/>
      <c r="L249" s="63"/>
      <c r="M249" s="61" t="s">
        <v>0</v>
      </c>
    </row>
    <row r="250" spans="1:13" x14ac:dyDescent="0.3">
      <c r="A250" s="61">
        <v>16</v>
      </c>
      <c r="B250" s="37" t="s">
        <v>626</v>
      </c>
      <c r="C250" s="34" t="s">
        <v>81</v>
      </c>
      <c r="D250" s="52" t="s">
        <v>82</v>
      </c>
      <c r="E250" s="37">
        <v>2</v>
      </c>
      <c r="F250" s="39">
        <v>2</v>
      </c>
      <c r="G250" s="37">
        <v>1</v>
      </c>
      <c r="H250" s="37">
        <v>1</v>
      </c>
      <c r="I250" s="39"/>
      <c r="J250" s="34"/>
      <c r="K250" s="61"/>
      <c r="L250" s="63"/>
      <c r="M250" s="61" t="s">
        <v>0</v>
      </c>
    </row>
    <row r="251" spans="1:13" x14ac:dyDescent="0.3">
      <c r="A251" s="61">
        <v>17</v>
      </c>
      <c r="B251" s="34" t="s">
        <v>627</v>
      </c>
      <c r="C251" s="34" t="s">
        <v>81</v>
      </c>
      <c r="D251" s="52" t="s">
        <v>82</v>
      </c>
      <c r="E251" s="37">
        <v>4</v>
      </c>
      <c r="F251" s="39">
        <v>4</v>
      </c>
      <c r="G251" s="37">
        <v>2</v>
      </c>
      <c r="H251" s="37">
        <v>2</v>
      </c>
      <c r="I251" s="37"/>
      <c r="J251" s="34"/>
      <c r="K251" s="61"/>
      <c r="L251" s="63"/>
      <c r="M251" s="61" t="s">
        <v>0</v>
      </c>
    </row>
    <row r="252" spans="1:13" x14ac:dyDescent="0.3">
      <c r="A252" s="61">
        <v>18</v>
      </c>
      <c r="B252" s="37" t="s">
        <v>628</v>
      </c>
      <c r="C252" s="34" t="s">
        <v>81</v>
      </c>
      <c r="D252" s="52" t="s">
        <v>82</v>
      </c>
      <c r="E252" s="37">
        <v>4</v>
      </c>
      <c r="F252" s="39">
        <v>4</v>
      </c>
      <c r="G252" s="37">
        <v>2</v>
      </c>
      <c r="H252" s="37">
        <v>2</v>
      </c>
      <c r="I252" s="37"/>
      <c r="J252" s="34"/>
      <c r="K252" s="61"/>
      <c r="L252" s="63"/>
      <c r="M252" s="61" t="s">
        <v>0</v>
      </c>
    </row>
    <row r="253" spans="1:13" x14ac:dyDescent="0.3">
      <c r="A253" s="61">
        <v>19</v>
      </c>
      <c r="B253" s="34" t="s">
        <v>629</v>
      </c>
      <c r="C253" s="34" t="s">
        <v>81</v>
      </c>
      <c r="D253" s="52" t="s">
        <v>82</v>
      </c>
      <c r="E253" s="37">
        <v>4</v>
      </c>
      <c r="F253" s="39">
        <v>4</v>
      </c>
      <c r="G253" s="37">
        <v>2</v>
      </c>
      <c r="H253" s="37">
        <v>2</v>
      </c>
      <c r="I253" s="37"/>
      <c r="J253" s="34"/>
      <c r="K253" s="61"/>
      <c r="L253" s="63"/>
      <c r="M253" s="61" t="s">
        <v>0</v>
      </c>
    </row>
    <row r="254" spans="1:13" x14ac:dyDescent="0.3">
      <c r="A254" s="61">
        <v>20</v>
      </c>
      <c r="B254" s="37" t="s">
        <v>631</v>
      </c>
      <c r="C254" s="34" t="s">
        <v>81</v>
      </c>
      <c r="D254" s="52" t="s">
        <v>82</v>
      </c>
      <c r="E254" s="37">
        <v>8</v>
      </c>
      <c r="F254" s="39">
        <v>8</v>
      </c>
      <c r="G254" s="37">
        <v>4</v>
      </c>
      <c r="H254" s="37">
        <v>4</v>
      </c>
      <c r="I254" s="37"/>
      <c r="J254" s="34"/>
      <c r="K254" s="61"/>
      <c r="L254" s="63"/>
      <c r="M254" s="61" t="s">
        <v>0</v>
      </c>
    </row>
    <row r="255" spans="1:13" x14ac:dyDescent="0.3">
      <c r="A255" s="61">
        <v>21</v>
      </c>
      <c r="B255" s="34" t="s">
        <v>633</v>
      </c>
      <c r="C255" s="34" t="s">
        <v>198</v>
      </c>
      <c r="D255" s="38" t="s">
        <v>144</v>
      </c>
      <c r="E255" s="37">
        <v>59</v>
      </c>
      <c r="F255" s="33">
        <v>59</v>
      </c>
      <c r="G255" s="37">
        <v>22</v>
      </c>
      <c r="H255" s="37">
        <v>37</v>
      </c>
      <c r="I255" s="37"/>
      <c r="J255" s="34"/>
      <c r="K255" s="61"/>
      <c r="L255" s="63"/>
      <c r="M255" s="61" t="s">
        <v>0</v>
      </c>
    </row>
    <row r="256" spans="1:13" x14ac:dyDescent="0.3">
      <c r="A256" s="61">
        <v>22</v>
      </c>
      <c r="B256" s="34" t="s">
        <v>634</v>
      </c>
      <c r="C256" s="34" t="s">
        <v>200</v>
      </c>
      <c r="D256" s="67" t="s">
        <v>201</v>
      </c>
      <c r="E256" s="37">
        <v>5</v>
      </c>
      <c r="F256" s="33">
        <v>5</v>
      </c>
      <c r="G256" s="37">
        <v>2</v>
      </c>
      <c r="H256" s="37">
        <v>3</v>
      </c>
      <c r="I256" s="37"/>
      <c r="J256" s="34"/>
      <c r="K256" s="61" t="s">
        <v>46</v>
      </c>
      <c r="L256" s="63"/>
      <c r="M256" s="61"/>
    </row>
    <row r="257" spans="1:13" x14ac:dyDescent="0.3">
      <c r="A257" s="61">
        <v>23</v>
      </c>
      <c r="B257" s="34" t="s">
        <v>635</v>
      </c>
      <c r="C257" s="34" t="s">
        <v>200</v>
      </c>
      <c r="D257" s="67" t="s">
        <v>201</v>
      </c>
      <c r="E257" s="37">
        <v>13</v>
      </c>
      <c r="F257" s="33">
        <v>13</v>
      </c>
      <c r="G257" s="37">
        <v>5</v>
      </c>
      <c r="H257" s="37">
        <v>8</v>
      </c>
      <c r="I257" s="37"/>
      <c r="J257" s="34"/>
      <c r="K257" s="61" t="s">
        <v>46</v>
      </c>
      <c r="L257" s="63"/>
      <c r="M257" s="61"/>
    </row>
    <row r="258" spans="1:13" x14ac:dyDescent="0.3">
      <c r="A258" s="61">
        <v>24</v>
      </c>
      <c r="B258" s="34" t="s">
        <v>650</v>
      </c>
      <c r="C258" s="34" t="s">
        <v>125</v>
      </c>
      <c r="D258" s="38" t="s">
        <v>126</v>
      </c>
      <c r="E258" s="37">
        <v>150</v>
      </c>
      <c r="F258" s="37">
        <v>150</v>
      </c>
      <c r="G258" s="37"/>
      <c r="H258" s="37"/>
      <c r="I258" s="37">
        <v>150</v>
      </c>
      <c r="J258" s="34"/>
      <c r="K258" s="61" t="s">
        <v>46</v>
      </c>
      <c r="L258" s="63" t="s">
        <v>8</v>
      </c>
      <c r="M258" s="61"/>
    </row>
    <row r="259" spans="1:13" x14ac:dyDescent="0.3">
      <c r="A259" s="61">
        <v>25</v>
      </c>
      <c r="B259" s="34" t="s">
        <v>637</v>
      </c>
      <c r="C259" s="34" t="s">
        <v>200</v>
      </c>
      <c r="D259" s="67" t="s">
        <v>201</v>
      </c>
      <c r="E259" s="37">
        <v>7</v>
      </c>
      <c r="F259" s="39">
        <v>7</v>
      </c>
      <c r="G259" s="37">
        <v>3</v>
      </c>
      <c r="H259" s="37">
        <v>4</v>
      </c>
      <c r="I259" s="39"/>
      <c r="J259" s="34"/>
      <c r="K259" s="61" t="s">
        <v>46</v>
      </c>
      <c r="L259" s="63"/>
      <c r="M259" s="61"/>
    </row>
    <row r="260" spans="1:13" x14ac:dyDescent="0.3">
      <c r="A260" s="61">
        <v>26</v>
      </c>
      <c r="B260" s="34" t="s">
        <v>638</v>
      </c>
      <c r="C260" s="73" t="s">
        <v>185</v>
      </c>
      <c r="D260" s="36" t="s">
        <v>186</v>
      </c>
      <c r="E260" s="37">
        <v>5</v>
      </c>
      <c r="F260" s="39">
        <v>5</v>
      </c>
      <c r="G260" s="37">
        <v>0</v>
      </c>
      <c r="H260" s="37">
        <v>5</v>
      </c>
      <c r="I260" s="39"/>
      <c r="J260" s="34"/>
      <c r="K260" s="61" t="s">
        <v>46</v>
      </c>
      <c r="L260" s="63" t="s">
        <v>8</v>
      </c>
      <c r="M260" s="61"/>
    </row>
    <row r="261" spans="1:13" x14ac:dyDescent="0.3">
      <c r="A261" s="61">
        <v>27</v>
      </c>
      <c r="B261" s="34" t="s">
        <v>639</v>
      </c>
      <c r="C261" s="34" t="s">
        <v>134</v>
      </c>
      <c r="D261" s="36" t="s">
        <v>135</v>
      </c>
      <c r="E261" s="37">
        <v>26</v>
      </c>
      <c r="F261" s="39">
        <v>26</v>
      </c>
      <c r="G261" s="37">
        <v>3</v>
      </c>
      <c r="H261" s="37">
        <v>5</v>
      </c>
      <c r="I261" s="39">
        <v>18</v>
      </c>
      <c r="J261" s="34"/>
      <c r="K261" s="61" t="s">
        <v>46</v>
      </c>
      <c r="L261" s="63" t="s">
        <v>11</v>
      </c>
      <c r="M261" s="61"/>
    </row>
    <row r="262" spans="1:13" x14ac:dyDescent="0.3">
      <c r="A262" s="61">
        <v>28</v>
      </c>
      <c r="B262" s="34" t="s">
        <v>641</v>
      </c>
      <c r="C262" s="34" t="s">
        <v>202</v>
      </c>
      <c r="D262" s="64" t="s">
        <v>124</v>
      </c>
      <c r="E262" s="37">
        <v>88</v>
      </c>
      <c r="F262" s="39">
        <v>88</v>
      </c>
      <c r="G262" s="34">
        <v>13</v>
      </c>
      <c r="H262" s="37">
        <v>25</v>
      </c>
      <c r="I262" s="39">
        <v>50</v>
      </c>
      <c r="J262" s="37"/>
      <c r="K262" s="61"/>
      <c r="L262" s="63" t="s">
        <v>11</v>
      </c>
      <c r="M262" s="61" t="s">
        <v>0</v>
      </c>
    </row>
    <row r="263" spans="1:13" ht="15" x14ac:dyDescent="0.3">
      <c r="A263" s="33">
        <v>29</v>
      </c>
      <c r="B263" s="34" t="s">
        <v>644</v>
      </c>
      <c r="C263" s="34" t="s">
        <v>81</v>
      </c>
      <c r="D263" s="38" t="s">
        <v>82</v>
      </c>
      <c r="E263" s="37">
        <v>30</v>
      </c>
      <c r="F263" s="39">
        <v>30</v>
      </c>
      <c r="G263" s="34">
        <v>12</v>
      </c>
      <c r="H263" s="37">
        <v>18</v>
      </c>
      <c r="I263" s="39"/>
      <c r="J263" s="37"/>
      <c r="K263" s="51"/>
      <c r="L263" s="51"/>
      <c r="M263" s="61" t="s">
        <v>0</v>
      </c>
    </row>
    <row r="264" spans="1:13" ht="15" x14ac:dyDescent="0.3">
      <c r="A264" s="33">
        <v>30</v>
      </c>
      <c r="B264" s="34" t="s">
        <v>645</v>
      </c>
      <c r="C264" s="34" t="s">
        <v>81</v>
      </c>
      <c r="D264" s="38" t="s">
        <v>82</v>
      </c>
      <c r="E264" s="37">
        <v>42</v>
      </c>
      <c r="F264" s="39">
        <v>42</v>
      </c>
      <c r="G264" s="34">
        <v>17</v>
      </c>
      <c r="H264" s="37">
        <v>25</v>
      </c>
      <c r="I264" s="39"/>
      <c r="J264" s="37"/>
      <c r="K264" s="51"/>
      <c r="L264" s="51"/>
      <c r="M264" s="61" t="s">
        <v>0</v>
      </c>
    </row>
    <row r="265" spans="1:13" x14ac:dyDescent="0.3">
      <c r="A265" s="33">
        <v>31</v>
      </c>
      <c r="B265" s="34" t="s">
        <v>647</v>
      </c>
      <c r="C265" s="34" t="s">
        <v>146</v>
      </c>
      <c r="D265" s="38" t="s">
        <v>68</v>
      </c>
      <c r="E265" s="37">
        <v>21</v>
      </c>
      <c r="F265" s="39">
        <v>21</v>
      </c>
      <c r="G265" s="34">
        <v>9</v>
      </c>
      <c r="H265" s="37">
        <v>12</v>
      </c>
      <c r="I265" s="39"/>
      <c r="J265" s="37"/>
      <c r="K265" s="61"/>
      <c r="L265" s="63"/>
      <c r="M265" s="61" t="s">
        <v>0</v>
      </c>
    </row>
    <row r="266" spans="1:13" x14ac:dyDescent="0.3">
      <c r="A266" s="61"/>
      <c r="B266" s="34"/>
      <c r="C266" s="34" t="s">
        <v>81</v>
      </c>
      <c r="D266" s="38" t="s">
        <v>82</v>
      </c>
      <c r="E266" s="37">
        <v>8</v>
      </c>
      <c r="F266" s="39">
        <v>8</v>
      </c>
      <c r="G266" s="34">
        <v>3</v>
      </c>
      <c r="H266" s="37">
        <v>5</v>
      </c>
      <c r="I266" s="39"/>
      <c r="J266" s="37"/>
      <c r="K266" s="61"/>
      <c r="L266" s="63"/>
      <c r="M266" s="61" t="s">
        <v>0</v>
      </c>
    </row>
    <row r="267" spans="1:13" x14ac:dyDescent="0.3">
      <c r="A267" s="61"/>
      <c r="B267" s="34"/>
      <c r="C267" s="35" t="s">
        <v>65</v>
      </c>
      <c r="D267" s="64" t="s">
        <v>66</v>
      </c>
      <c r="E267" s="37">
        <v>13</v>
      </c>
      <c r="F267" s="39">
        <v>13</v>
      </c>
      <c r="G267" s="34">
        <v>6</v>
      </c>
      <c r="H267" s="37">
        <v>7</v>
      </c>
      <c r="I267" s="39"/>
      <c r="J267" s="37"/>
      <c r="K267" s="61"/>
      <c r="L267" s="63"/>
      <c r="M267" s="61" t="s">
        <v>0</v>
      </c>
    </row>
    <row r="268" spans="1:13" ht="15" x14ac:dyDescent="0.3">
      <c r="A268" s="33">
        <v>32</v>
      </c>
      <c r="B268" s="34" t="s">
        <v>651</v>
      </c>
      <c r="C268" s="34" t="s">
        <v>146</v>
      </c>
      <c r="D268" s="38" t="s">
        <v>68</v>
      </c>
      <c r="E268" s="37">
        <v>2</v>
      </c>
      <c r="F268" s="39">
        <v>2</v>
      </c>
      <c r="G268" s="34">
        <v>1</v>
      </c>
      <c r="H268" s="37">
        <v>1</v>
      </c>
      <c r="I268" s="39"/>
      <c r="J268" s="37"/>
      <c r="K268" s="51"/>
      <c r="L268" s="51"/>
      <c r="M268" s="61" t="s">
        <v>0</v>
      </c>
    </row>
    <row r="269" spans="1:13" ht="15" x14ac:dyDescent="0.3">
      <c r="A269" s="37"/>
      <c r="B269" s="34"/>
      <c r="C269" s="35" t="s">
        <v>65</v>
      </c>
      <c r="D269" s="64" t="s">
        <v>66</v>
      </c>
      <c r="E269" s="37">
        <v>9</v>
      </c>
      <c r="F269" s="39">
        <v>9</v>
      </c>
      <c r="G269" s="34">
        <v>5</v>
      </c>
      <c r="H269" s="37">
        <v>4</v>
      </c>
      <c r="I269" s="39"/>
      <c r="J269" s="37"/>
      <c r="K269" s="51"/>
      <c r="L269" s="51"/>
      <c r="M269" s="61" t="s">
        <v>0</v>
      </c>
    </row>
    <row r="270" spans="1:13" ht="15" x14ac:dyDescent="0.3">
      <c r="A270" s="33">
        <v>33</v>
      </c>
      <c r="B270" s="34" t="s">
        <v>652</v>
      </c>
      <c r="C270" s="35" t="s">
        <v>65</v>
      </c>
      <c r="D270" s="64" t="s">
        <v>66</v>
      </c>
      <c r="E270" s="37">
        <v>2</v>
      </c>
      <c r="F270" s="39">
        <v>2</v>
      </c>
      <c r="G270" s="34">
        <v>1</v>
      </c>
      <c r="H270" s="37">
        <v>1</v>
      </c>
      <c r="I270" s="39"/>
      <c r="J270" s="37"/>
      <c r="K270" s="51"/>
      <c r="L270" s="51"/>
      <c r="M270" s="61" t="s">
        <v>0</v>
      </c>
    </row>
    <row r="271" spans="1:13" x14ac:dyDescent="0.3">
      <c r="A271" s="61"/>
      <c r="B271" s="37"/>
      <c r="C271" s="37"/>
      <c r="D271" s="76"/>
      <c r="E271" s="37"/>
      <c r="F271" s="39"/>
      <c r="G271" s="73"/>
      <c r="H271" s="39"/>
      <c r="I271" s="39"/>
      <c r="J271" s="37"/>
      <c r="K271" s="33"/>
      <c r="L271" s="33"/>
      <c r="M271" s="33"/>
    </row>
    <row r="272" spans="1:13" x14ac:dyDescent="0.3">
      <c r="A272" s="48"/>
      <c r="B272" s="28" t="s">
        <v>699</v>
      </c>
      <c r="C272" s="40"/>
      <c r="D272" s="41"/>
      <c r="E272" s="32">
        <v>673</v>
      </c>
      <c r="F272" s="32">
        <v>673</v>
      </c>
      <c r="G272" s="32">
        <v>179</v>
      </c>
      <c r="H272" s="32">
        <v>276</v>
      </c>
      <c r="I272" s="32">
        <v>218</v>
      </c>
      <c r="J272" s="32">
        <v>0</v>
      </c>
      <c r="K272" s="48"/>
      <c r="L272" s="48"/>
      <c r="M272" s="48"/>
    </row>
    <row r="273" spans="1:13" x14ac:dyDescent="0.3">
      <c r="A273" s="46"/>
      <c r="B273" s="83" t="s">
        <v>687</v>
      </c>
      <c r="C273" s="43"/>
      <c r="D273" s="44"/>
      <c r="E273" s="83">
        <v>7938</v>
      </c>
      <c r="F273" s="83">
        <v>7938</v>
      </c>
      <c r="G273" s="83">
        <v>1195</v>
      </c>
      <c r="H273" s="83">
        <v>1859</v>
      </c>
      <c r="I273" s="83">
        <v>4884</v>
      </c>
      <c r="J273" s="83">
        <v>0</v>
      </c>
      <c r="K273" s="83"/>
      <c r="L273" s="83"/>
      <c r="M273" s="83"/>
    </row>
    <row r="274" spans="1:13" x14ac:dyDescent="0.3">
      <c r="A274" s="57"/>
      <c r="B274" s="11"/>
      <c r="C274" s="11"/>
      <c r="D274" s="11"/>
      <c r="E274" s="11"/>
      <c r="F274" s="11"/>
      <c r="G274" s="11"/>
      <c r="H274" s="58"/>
      <c r="I274" s="58"/>
      <c r="J274" s="11"/>
      <c r="K274" s="11"/>
      <c r="L274" s="11"/>
      <c r="M274" s="11"/>
    </row>
    <row r="275" spans="1:13" x14ac:dyDescent="0.3">
      <c r="A275" s="57"/>
      <c r="B275" s="10" t="s">
        <v>706</v>
      </c>
      <c r="C275" s="10"/>
      <c r="D275" s="17"/>
      <c r="E275" s="11"/>
      <c r="F275" s="11"/>
      <c r="G275" s="420"/>
      <c r="H275" s="420"/>
      <c r="I275" s="420"/>
      <c r="J275" s="420"/>
      <c r="K275" s="11"/>
      <c r="L275" s="11"/>
      <c r="M275" s="11"/>
    </row>
    <row r="276" spans="1:13" x14ac:dyDescent="0.3">
      <c r="A276" s="57"/>
      <c r="B276" s="9" t="s">
        <v>705</v>
      </c>
      <c r="C276" s="59"/>
      <c r="D276" s="17"/>
      <c r="E276" s="11"/>
      <c r="F276" s="11"/>
      <c r="G276" s="11"/>
      <c r="H276" s="58"/>
      <c r="I276" s="58"/>
      <c r="J276" s="11"/>
      <c r="K276" s="11"/>
      <c r="L276" s="11"/>
      <c r="M276" s="11"/>
    </row>
    <row r="277" spans="1:13" ht="15.6" x14ac:dyDescent="0.3">
      <c r="A277" s="57"/>
      <c r="B277" s="11"/>
      <c r="C277" s="6"/>
      <c r="D277" s="11"/>
      <c r="E277" s="6"/>
      <c r="F277" s="11"/>
      <c r="G277" s="11"/>
      <c r="H277" s="58"/>
      <c r="I277" s="58"/>
      <c r="J277" s="11"/>
      <c r="K277" s="11"/>
      <c r="L277" s="11"/>
      <c r="M277" s="11"/>
    </row>
  </sheetData>
  <mergeCells count="16">
    <mergeCell ref="A5:A7"/>
    <mergeCell ref="B5:B7"/>
    <mergeCell ref="C5:D5"/>
    <mergeCell ref="A2:M2"/>
    <mergeCell ref="C3:D3"/>
    <mergeCell ref="G275:J275"/>
    <mergeCell ref="E5:J5"/>
    <mergeCell ref="K5:M5"/>
    <mergeCell ref="C6:C7"/>
    <mergeCell ref="D6:D7"/>
    <mergeCell ref="E6:E7"/>
    <mergeCell ref="F6:I6"/>
    <mergeCell ref="J6:J7"/>
    <mergeCell ref="K6:K7"/>
    <mergeCell ref="L6:L7"/>
    <mergeCell ref="M6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97"/>
  <sheetViews>
    <sheetView zoomScale="85" zoomScaleNormal="85" workbookViewId="0">
      <selection activeCell="U257" sqref="U257"/>
    </sheetView>
  </sheetViews>
  <sheetFormatPr defaultColWidth="9.109375" defaultRowHeight="14.4" x14ac:dyDescent="0.3"/>
  <cols>
    <col min="1" max="1" width="9.109375" style="21"/>
    <col min="2" max="2" width="28.21875" style="21" customWidth="1"/>
    <col min="3" max="3" width="26.33203125" style="21" bestFit="1" customWidth="1"/>
    <col min="4" max="4" width="26.6640625" style="21" bestFit="1" customWidth="1"/>
    <col min="5" max="5" width="5.77734375" style="21" customWidth="1"/>
    <col min="6" max="6" width="5.88671875" style="21" bestFit="1" customWidth="1"/>
    <col min="7" max="8" width="5" style="21" bestFit="1" customWidth="1"/>
    <col min="9" max="9" width="5.88671875" style="21" bestFit="1" customWidth="1"/>
    <col min="10" max="10" width="4.88671875" style="21" bestFit="1" customWidth="1"/>
    <col min="11" max="11" width="4.109375" style="21" bestFit="1" customWidth="1"/>
    <col min="12" max="12" width="8.109375" style="21" customWidth="1"/>
    <col min="13" max="13" width="5.88671875" style="21" bestFit="1" customWidth="1"/>
    <col min="14" max="14" width="4.88671875" style="21" bestFit="1" customWidth="1"/>
    <col min="15" max="15" width="4.109375" style="21" bestFit="1" customWidth="1"/>
    <col min="16" max="16" width="6.21875" style="21" customWidth="1"/>
    <col min="17" max="17" width="13" style="21" customWidth="1"/>
    <col min="18" max="18" width="11" style="21" customWidth="1"/>
    <col min="19" max="19" width="16.109375" style="21" bestFit="1" customWidth="1"/>
    <col min="20" max="20" width="9.109375" style="21"/>
    <col min="22" max="16384" width="9.109375" style="21"/>
  </cols>
  <sheetData>
    <row r="1" spans="1:20" x14ac:dyDescent="0.3">
      <c r="S1" s="421" t="s">
        <v>347</v>
      </c>
      <c r="T1" s="421"/>
    </row>
    <row r="2" spans="1:20" ht="15.6" x14ac:dyDescent="0.3">
      <c r="A2" s="6"/>
      <c r="B2" s="6"/>
      <c r="G2" s="423" t="s">
        <v>348</v>
      </c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423"/>
      <c r="T2" s="423"/>
    </row>
    <row r="3" spans="1:20" ht="15.6" x14ac:dyDescent="0.3">
      <c r="A3" s="425"/>
      <c r="B3" s="425"/>
      <c r="G3" s="423" t="s">
        <v>349</v>
      </c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</row>
    <row r="4" spans="1:20" ht="16.8" x14ac:dyDescent="0.3">
      <c r="A4" s="288"/>
    </row>
    <row r="5" spans="1:20" x14ac:dyDescent="0.3"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</row>
    <row r="7" spans="1:20" x14ac:dyDescent="0.3">
      <c r="A7" s="421" t="s">
        <v>350</v>
      </c>
      <c r="B7" s="421"/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</row>
    <row r="8" spans="1:20" ht="15.6" x14ac:dyDescent="0.3">
      <c r="A8" s="423" t="s">
        <v>352</v>
      </c>
      <c r="B8" s="423"/>
      <c r="C8" s="423"/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</row>
    <row r="9" spans="1:20" ht="15.6" x14ac:dyDescent="0.3">
      <c r="A9" s="423" t="s">
        <v>353</v>
      </c>
      <c r="B9" s="423"/>
      <c r="C9" s="423"/>
      <c r="D9" s="423"/>
      <c r="E9" s="423"/>
      <c r="F9" s="423"/>
      <c r="G9" s="423"/>
      <c r="H9" s="423"/>
      <c r="I9" s="423"/>
      <c r="J9" s="423"/>
      <c r="K9" s="423"/>
      <c r="L9" s="423"/>
      <c r="M9" s="423"/>
      <c r="N9" s="423"/>
      <c r="O9" s="423"/>
      <c r="P9" s="423"/>
      <c r="Q9" s="423"/>
      <c r="R9" s="423"/>
      <c r="S9" s="423"/>
      <c r="T9" s="423"/>
    </row>
    <row r="10" spans="1:20" x14ac:dyDescent="0.3">
      <c r="A10" s="287"/>
      <c r="B10" s="287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</row>
    <row r="11" spans="1:20" ht="15.6" x14ac:dyDescent="0.3">
      <c r="A11" s="430" t="s">
        <v>354</v>
      </c>
      <c r="B11" s="430"/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</row>
    <row r="12" spans="1:20" ht="15.6" x14ac:dyDescent="0.3">
      <c r="A12" s="423" t="s">
        <v>351</v>
      </c>
      <c r="B12" s="423"/>
      <c r="C12" s="423"/>
      <c r="D12" s="423"/>
      <c r="E12" s="423"/>
      <c r="F12" s="423"/>
      <c r="G12" s="423"/>
      <c r="H12" s="423"/>
      <c r="I12" s="423"/>
      <c r="J12" s="423"/>
      <c r="K12" s="423"/>
      <c r="L12" s="423"/>
      <c r="M12" s="423"/>
      <c r="N12" s="423"/>
      <c r="O12" s="423"/>
      <c r="P12" s="423"/>
      <c r="Q12" s="423"/>
      <c r="R12" s="423"/>
      <c r="S12" s="423"/>
      <c r="T12" s="423"/>
    </row>
    <row r="14" spans="1:20" ht="15.6" x14ac:dyDescent="0.3">
      <c r="A14" s="429" t="s">
        <v>355</v>
      </c>
      <c r="B14" s="429"/>
      <c r="C14" s="429"/>
      <c r="D14" s="429"/>
      <c r="E14" s="429"/>
      <c r="F14" s="429"/>
      <c r="G14" s="429"/>
      <c r="H14" s="429"/>
      <c r="I14" s="429"/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</row>
    <row r="16" spans="1:20" x14ac:dyDescent="0.3">
      <c r="A16" s="422" t="s">
        <v>356</v>
      </c>
      <c r="B16" s="422" t="s">
        <v>357</v>
      </c>
      <c r="C16" s="414" t="s">
        <v>336</v>
      </c>
      <c r="D16" s="414"/>
      <c r="E16" s="422" t="s">
        <v>358</v>
      </c>
      <c r="F16" s="422" t="s">
        <v>346</v>
      </c>
      <c r="G16" s="422"/>
      <c r="H16" s="422"/>
      <c r="I16" s="422" t="s">
        <v>359</v>
      </c>
      <c r="J16" s="422"/>
      <c r="K16" s="422"/>
      <c r="L16" s="422" t="s">
        <v>360</v>
      </c>
      <c r="M16" s="422" t="s">
        <v>369</v>
      </c>
      <c r="N16" s="422"/>
      <c r="O16" s="422"/>
      <c r="P16" s="422"/>
      <c r="Q16" s="422" t="s">
        <v>365</v>
      </c>
      <c r="R16" s="422" t="s">
        <v>366</v>
      </c>
      <c r="S16" s="422" t="s">
        <v>368</v>
      </c>
      <c r="T16" s="422" t="s">
        <v>367</v>
      </c>
    </row>
    <row r="17" spans="1:20" ht="55.2" x14ac:dyDescent="0.3">
      <c r="A17" s="422"/>
      <c r="B17" s="422"/>
      <c r="C17" s="413" t="s">
        <v>337</v>
      </c>
      <c r="D17" s="415" t="s">
        <v>338</v>
      </c>
      <c r="E17" s="422"/>
      <c r="F17" s="409" t="s">
        <v>358</v>
      </c>
      <c r="G17" s="409" t="s">
        <v>363</v>
      </c>
      <c r="H17" s="409" t="s">
        <v>362</v>
      </c>
      <c r="I17" s="409" t="s">
        <v>358</v>
      </c>
      <c r="J17" s="409" t="s">
        <v>361</v>
      </c>
      <c r="K17" s="409" t="s">
        <v>362</v>
      </c>
      <c r="L17" s="422"/>
      <c r="M17" s="409" t="s">
        <v>358</v>
      </c>
      <c r="N17" s="409" t="s">
        <v>363</v>
      </c>
      <c r="O17" s="409" t="s">
        <v>362</v>
      </c>
      <c r="P17" s="409" t="s">
        <v>364</v>
      </c>
      <c r="Q17" s="422"/>
      <c r="R17" s="422"/>
      <c r="S17" s="422"/>
      <c r="T17" s="422"/>
    </row>
    <row r="18" spans="1:20" x14ac:dyDescent="0.3">
      <c r="A18" s="191">
        <v>1</v>
      </c>
      <c r="B18" s="191">
        <v>2</v>
      </c>
      <c r="C18" s="413"/>
      <c r="D18" s="415"/>
      <c r="E18" s="191">
        <v>5</v>
      </c>
      <c r="F18" s="191">
        <v>6</v>
      </c>
      <c r="G18" s="191">
        <v>7</v>
      </c>
      <c r="H18" s="191">
        <v>8</v>
      </c>
      <c r="I18" s="191">
        <v>9</v>
      </c>
      <c r="J18" s="191">
        <v>10</v>
      </c>
      <c r="K18" s="191">
        <v>11</v>
      </c>
      <c r="L18" s="191">
        <v>12</v>
      </c>
      <c r="M18" s="191">
        <v>13</v>
      </c>
      <c r="N18" s="191">
        <v>14</v>
      </c>
      <c r="O18" s="191">
        <v>15</v>
      </c>
      <c r="P18" s="191">
        <v>16</v>
      </c>
      <c r="Q18" s="191">
        <v>17</v>
      </c>
      <c r="R18" s="191">
        <v>18</v>
      </c>
      <c r="S18" s="191">
        <v>19</v>
      </c>
      <c r="T18" s="191">
        <v>20</v>
      </c>
    </row>
    <row r="19" spans="1:20" x14ac:dyDescent="0.3">
      <c r="A19" s="286" t="s">
        <v>286</v>
      </c>
      <c r="B19" s="285" t="s">
        <v>386</v>
      </c>
      <c r="C19" s="285"/>
      <c r="D19" s="284"/>
      <c r="E19" s="92">
        <v>784</v>
      </c>
      <c r="F19" s="92">
        <v>491</v>
      </c>
      <c r="G19" s="92">
        <v>234</v>
      </c>
      <c r="H19" s="92">
        <v>257</v>
      </c>
      <c r="I19" s="92">
        <v>0</v>
      </c>
      <c r="J19" s="92">
        <v>0</v>
      </c>
      <c r="K19" s="92">
        <v>0</v>
      </c>
      <c r="L19" s="92">
        <v>45</v>
      </c>
      <c r="M19" s="92">
        <v>248</v>
      </c>
      <c r="N19" s="92">
        <v>7</v>
      </c>
      <c r="O19" s="92">
        <v>10</v>
      </c>
      <c r="P19" s="92">
        <v>231</v>
      </c>
      <c r="Q19" s="191"/>
      <c r="R19" s="191"/>
      <c r="S19" s="191"/>
      <c r="T19" s="191"/>
    </row>
    <row r="20" spans="1:20" x14ac:dyDescent="0.3">
      <c r="A20" s="115" t="s">
        <v>285</v>
      </c>
      <c r="B20" s="135" t="s">
        <v>441</v>
      </c>
      <c r="C20" s="283"/>
      <c r="D20" s="135"/>
      <c r="E20" s="92">
        <v>651</v>
      </c>
      <c r="F20" s="133">
        <v>399</v>
      </c>
      <c r="G20" s="133">
        <v>197</v>
      </c>
      <c r="H20" s="133">
        <v>202</v>
      </c>
      <c r="I20" s="133">
        <v>0</v>
      </c>
      <c r="J20" s="133">
        <v>0</v>
      </c>
      <c r="K20" s="133">
        <v>0</v>
      </c>
      <c r="L20" s="133">
        <v>16</v>
      </c>
      <c r="M20" s="133">
        <v>236</v>
      </c>
      <c r="N20" s="133">
        <v>0</v>
      </c>
      <c r="O20" s="133">
        <v>5</v>
      </c>
      <c r="P20" s="133">
        <v>231</v>
      </c>
      <c r="Q20" s="191"/>
      <c r="R20" s="191"/>
      <c r="S20" s="191"/>
      <c r="T20" s="191"/>
    </row>
    <row r="21" spans="1:20" x14ac:dyDescent="0.3">
      <c r="A21" s="110">
        <v>1</v>
      </c>
      <c r="B21" s="151" t="s">
        <v>296</v>
      </c>
      <c r="C21" s="132" t="s">
        <v>5</v>
      </c>
      <c r="D21" s="131" t="s">
        <v>6</v>
      </c>
      <c r="E21" s="107">
        <v>2</v>
      </c>
      <c r="F21" s="104">
        <v>2</v>
      </c>
      <c r="G21" s="104"/>
      <c r="H21" s="104">
        <v>2</v>
      </c>
      <c r="I21" s="103"/>
      <c r="J21" s="103"/>
      <c r="K21" s="103"/>
      <c r="L21" s="103"/>
      <c r="M21" s="103"/>
      <c r="N21" s="103"/>
      <c r="O21" s="103"/>
      <c r="P21" s="103"/>
      <c r="Q21" s="281" t="s">
        <v>284</v>
      </c>
      <c r="R21" s="282">
        <v>43668</v>
      </c>
      <c r="S21" s="281" t="s">
        <v>713</v>
      </c>
      <c r="T21" s="103"/>
    </row>
    <row r="22" spans="1:20" x14ac:dyDescent="0.3">
      <c r="A22" s="280"/>
      <c r="B22" s="154"/>
      <c r="C22" s="155" t="s">
        <v>9</v>
      </c>
      <c r="D22" s="165" t="s">
        <v>10</v>
      </c>
      <c r="E22" s="126">
        <v>5</v>
      </c>
      <c r="F22" s="124">
        <v>3</v>
      </c>
      <c r="G22" s="124">
        <v>1</v>
      </c>
      <c r="H22" s="124">
        <v>2</v>
      </c>
      <c r="I22" s="123"/>
      <c r="J22" s="123"/>
      <c r="K22" s="123"/>
      <c r="L22" s="123">
        <v>2</v>
      </c>
      <c r="M22" s="123"/>
      <c r="N22" s="123"/>
      <c r="O22" s="123"/>
      <c r="P22" s="123"/>
      <c r="Q22" s="123"/>
      <c r="R22" s="123"/>
      <c r="S22" s="123"/>
      <c r="T22" s="123"/>
    </row>
    <row r="23" spans="1:20" x14ac:dyDescent="0.3">
      <c r="A23" s="280"/>
      <c r="B23" s="154"/>
      <c r="C23" s="155" t="s">
        <v>12</v>
      </c>
      <c r="D23" s="165" t="s">
        <v>13</v>
      </c>
      <c r="E23" s="126">
        <v>2</v>
      </c>
      <c r="F23" s="124">
        <v>2</v>
      </c>
      <c r="G23" s="124">
        <v>1</v>
      </c>
      <c r="H23" s="124">
        <v>1</v>
      </c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</row>
    <row r="24" spans="1:20" x14ac:dyDescent="0.3">
      <c r="A24" s="280"/>
      <c r="B24" s="154"/>
      <c r="C24" s="155" t="s">
        <v>14</v>
      </c>
      <c r="D24" s="157" t="s">
        <v>283</v>
      </c>
      <c r="E24" s="126">
        <v>7</v>
      </c>
      <c r="F24" s="124">
        <v>2</v>
      </c>
      <c r="G24" s="124">
        <v>1</v>
      </c>
      <c r="H24" s="124">
        <v>1</v>
      </c>
      <c r="I24" s="123"/>
      <c r="J24" s="123"/>
      <c r="K24" s="123"/>
      <c r="L24" s="123"/>
      <c r="M24" s="123">
        <v>5</v>
      </c>
      <c r="N24" s="123"/>
      <c r="O24" s="123"/>
      <c r="P24" s="123">
        <v>5</v>
      </c>
      <c r="Q24" s="123"/>
      <c r="R24" s="123"/>
      <c r="S24" s="123"/>
      <c r="T24" s="123"/>
    </row>
    <row r="25" spans="1:20" x14ac:dyDescent="0.3">
      <c r="A25" s="280"/>
      <c r="B25" s="154"/>
      <c r="C25" s="155" t="s">
        <v>16</v>
      </c>
      <c r="D25" s="165" t="s">
        <v>17</v>
      </c>
      <c r="E25" s="126">
        <v>3</v>
      </c>
      <c r="F25" s="124">
        <v>3</v>
      </c>
      <c r="G25" s="124">
        <v>1</v>
      </c>
      <c r="H25" s="124">
        <v>2</v>
      </c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</row>
    <row r="26" spans="1:20" x14ac:dyDescent="0.3">
      <c r="A26" s="280"/>
      <c r="B26" s="154"/>
      <c r="C26" s="155" t="s">
        <v>19</v>
      </c>
      <c r="D26" s="165" t="s">
        <v>20</v>
      </c>
      <c r="E26" s="126">
        <v>2</v>
      </c>
      <c r="F26" s="124">
        <v>2</v>
      </c>
      <c r="G26" s="124">
        <v>1</v>
      </c>
      <c r="H26" s="124">
        <v>1</v>
      </c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</row>
    <row r="27" spans="1:20" x14ac:dyDescent="0.3">
      <c r="A27" s="280"/>
      <c r="B27" s="154"/>
      <c r="C27" s="239" t="s">
        <v>165</v>
      </c>
      <c r="D27" s="127" t="s">
        <v>166</v>
      </c>
      <c r="E27" s="126">
        <v>3</v>
      </c>
      <c r="F27" s="124">
        <v>1</v>
      </c>
      <c r="G27" s="177"/>
      <c r="H27" s="152">
        <v>1</v>
      </c>
      <c r="I27" s="123"/>
      <c r="J27" s="123"/>
      <c r="K27" s="123"/>
      <c r="L27" s="123">
        <v>2</v>
      </c>
      <c r="M27" s="123"/>
      <c r="N27" s="123"/>
      <c r="O27" s="123"/>
      <c r="P27" s="123"/>
      <c r="Q27" s="123"/>
      <c r="R27" s="123"/>
      <c r="S27" s="123"/>
      <c r="T27" s="123"/>
    </row>
    <row r="28" spans="1:20" x14ac:dyDescent="0.3">
      <c r="A28" s="280"/>
      <c r="B28" s="154"/>
      <c r="C28" s="155" t="s">
        <v>27</v>
      </c>
      <c r="D28" s="165" t="s">
        <v>163</v>
      </c>
      <c r="E28" s="126">
        <v>2</v>
      </c>
      <c r="F28" s="124">
        <v>2</v>
      </c>
      <c r="G28" s="124">
        <v>1</v>
      </c>
      <c r="H28" s="124">
        <v>1</v>
      </c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</row>
    <row r="29" spans="1:20" x14ac:dyDescent="0.3">
      <c r="A29" s="280"/>
      <c r="B29" s="154"/>
      <c r="C29" s="155" t="s">
        <v>29</v>
      </c>
      <c r="D29" s="165" t="s">
        <v>163</v>
      </c>
      <c r="E29" s="126">
        <v>28</v>
      </c>
      <c r="F29" s="124">
        <v>27</v>
      </c>
      <c r="G29" s="124">
        <v>13</v>
      </c>
      <c r="H29" s="124">
        <v>14</v>
      </c>
      <c r="I29" s="123"/>
      <c r="J29" s="123"/>
      <c r="K29" s="123"/>
      <c r="L29" s="123">
        <v>1</v>
      </c>
      <c r="M29" s="123"/>
      <c r="N29" s="123"/>
      <c r="O29" s="123"/>
      <c r="P29" s="123"/>
      <c r="Q29" s="123"/>
      <c r="R29" s="123"/>
      <c r="S29" s="123"/>
      <c r="T29" s="123"/>
    </row>
    <row r="30" spans="1:20" x14ac:dyDescent="0.3">
      <c r="A30" s="280"/>
      <c r="B30" s="154"/>
      <c r="C30" s="155" t="s">
        <v>23</v>
      </c>
      <c r="D30" s="146" t="s">
        <v>264</v>
      </c>
      <c r="E30" s="126">
        <v>9</v>
      </c>
      <c r="F30" s="124">
        <v>9</v>
      </c>
      <c r="G30" s="124">
        <v>2</v>
      </c>
      <c r="H30" s="124">
        <v>7</v>
      </c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</row>
    <row r="31" spans="1:20" x14ac:dyDescent="0.3">
      <c r="A31" s="280"/>
      <c r="B31" s="154"/>
      <c r="C31" s="155" t="s">
        <v>281</v>
      </c>
      <c r="D31" s="146" t="s">
        <v>280</v>
      </c>
      <c r="E31" s="126">
        <v>4</v>
      </c>
      <c r="F31" s="124">
        <v>4</v>
      </c>
      <c r="G31" s="124">
        <v>0</v>
      </c>
      <c r="H31" s="124">
        <v>4</v>
      </c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</row>
    <row r="32" spans="1:20" x14ac:dyDescent="0.3">
      <c r="A32" s="280"/>
      <c r="B32" s="154"/>
      <c r="C32" s="155" t="s">
        <v>30</v>
      </c>
      <c r="D32" s="165" t="s">
        <v>31</v>
      </c>
      <c r="E32" s="126">
        <v>2</v>
      </c>
      <c r="F32" s="124">
        <v>2</v>
      </c>
      <c r="G32" s="124">
        <v>1</v>
      </c>
      <c r="H32" s="124">
        <v>1</v>
      </c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</row>
    <row r="33" spans="1:20" x14ac:dyDescent="0.3">
      <c r="A33" s="280"/>
      <c r="B33" s="154"/>
      <c r="C33" s="155" t="s">
        <v>282</v>
      </c>
      <c r="D33" s="157" t="s">
        <v>33</v>
      </c>
      <c r="E33" s="126">
        <v>5</v>
      </c>
      <c r="F33" s="124"/>
      <c r="G33" s="124"/>
      <c r="H33" s="124"/>
      <c r="I33" s="123"/>
      <c r="J33" s="123"/>
      <c r="K33" s="123"/>
      <c r="L33" s="123"/>
      <c r="M33" s="123">
        <v>5</v>
      </c>
      <c r="N33" s="123"/>
      <c r="O33" s="123"/>
      <c r="P33" s="123">
        <v>5</v>
      </c>
      <c r="Q33" s="123"/>
      <c r="R33" s="123"/>
      <c r="S33" s="123"/>
      <c r="T33" s="123"/>
    </row>
    <row r="34" spans="1:20" x14ac:dyDescent="0.3">
      <c r="A34" s="280"/>
      <c r="B34" s="154"/>
      <c r="C34" s="155" t="s">
        <v>34</v>
      </c>
      <c r="D34" s="157" t="s">
        <v>35</v>
      </c>
      <c r="E34" s="126">
        <v>2</v>
      </c>
      <c r="F34" s="124">
        <v>2</v>
      </c>
      <c r="G34" s="124">
        <v>1</v>
      </c>
      <c r="H34" s="124">
        <v>1</v>
      </c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</row>
    <row r="35" spans="1:20" x14ac:dyDescent="0.3">
      <c r="A35" s="280"/>
      <c r="B35" s="154"/>
      <c r="C35" s="155" t="s">
        <v>36</v>
      </c>
      <c r="D35" s="165" t="s">
        <v>37</v>
      </c>
      <c r="E35" s="126">
        <v>6</v>
      </c>
      <c r="F35" s="124">
        <v>3</v>
      </c>
      <c r="G35" s="124">
        <v>2</v>
      </c>
      <c r="H35" s="124">
        <v>1</v>
      </c>
      <c r="I35" s="123"/>
      <c r="J35" s="123"/>
      <c r="K35" s="123"/>
      <c r="L35" s="123"/>
      <c r="M35" s="123">
        <v>3</v>
      </c>
      <c r="N35" s="123"/>
      <c r="O35" s="123"/>
      <c r="P35" s="123">
        <v>3</v>
      </c>
      <c r="Q35" s="123"/>
      <c r="R35" s="123"/>
      <c r="S35" s="123"/>
      <c r="T35" s="123"/>
    </row>
    <row r="36" spans="1:20" x14ac:dyDescent="0.3">
      <c r="A36" s="280"/>
      <c r="B36" s="154"/>
      <c r="C36" s="155" t="s">
        <v>38</v>
      </c>
      <c r="D36" s="165" t="s">
        <v>39</v>
      </c>
      <c r="E36" s="126">
        <v>3</v>
      </c>
      <c r="F36" s="124">
        <v>3</v>
      </c>
      <c r="G36" s="124">
        <v>1</v>
      </c>
      <c r="H36" s="124">
        <v>2</v>
      </c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</row>
    <row r="37" spans="1:20" x14ac:dyDescent="0.3">
      <c r="A37" s="280"/>
      <c r="B37" s="154"/>
      <c r="C37" s="155" t="s">
        <v>40</v>
      </c>
      <c r="D37" s="165" t="s">
        <v>41</v>
      </c>
      <c r="E37" s="126">
        <v>8</v>
      </c>
      <c r="F37" s="124">
        <v>4</v>
      </c>
      <c r="G37" s="124">
        <v>3</v>
      </c>
      <c r="H37" s="124">
        <v>1</v>
      </c>
      <c r="I37" s="123"/>
      <c r="J37" s="123"/>
      <c r="K37" s="123"/>
      <c r="L37" s="123">
        <v>2</v>
      </c>
      <c r="M37" s="123">
        <v>2</v>
      </c>
      <c r="N37" s="123"/>
      <c r="O37" s="123">
        <v>2</v>
      </c>
      <c r="P37" s="123"/>
      <c r="Q37" s="123"/>
      <c r="R37" s="123"/>
      <c r="S37" s="123"/>
      <c r="T37" s="123"/>
    </row>
    <row r="38" spans="1:20" x14ac:dyDescent="0.3">
      <c r="A38" s="280"/>
      <c r="B38" s="154"/>
      <c r="C38" s="155" t="s">
        <v>42</v>
      </c>
      <c r="D38" s="165" t="s">
        <v>43</v>
      </c>
      <c r="E38" s="126">
        <v>5</v>
      </c>
      <c r="F38" s="124">
        <v>3</v>
      </c>
      <c r="G38" s="124">
        <v>1</v>
      </c>
      <c r="H38" s="124">
        <v>2</v>
      </c>
      <c r="I38" s="123"/>
      <c r="J38" s="123"/>
      <c r="K38" s="123"/>
      <c r="L38" s="123"/>
      <c r="M38" s="123">
        <v>2</v>
      </c>
      <c r="N38" s="123"/>
      <c r="O38" s="123">
        <v>2</v>
      </c>
      <c r="P38" s="123"/>
      <c r="Q38" s="123"/>
      <c r="R38" s="123"/>
      <c r="S38" s="123"/>
      <c r="T38" s="123"/>
    </row>
    <row r="39" spans="1:20" x14ac:dyDescent="0.3">
      <c r="A39" s="280"/>
      <c r="B39" s="154"/>
      <c r="C39" s="155" t="s">
        <v>44</v>
      </c>
      <c r="D39" s="165" t="s">
        <v>45</v>
      </c>
      <c r="E39" s="126">
        <v>5</v>
      </c>
      <c r="F39" s="124">
        <v>5</v>
      </c>
      <c r="G39" s="124">
        <v>2</v>
      </c>
      <c r="H39" s="124">
        <v>3</v>
      </c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</row>
    <row r="40" spans="1:20" x14ac:dyDescent="0.3">
      <c r="A40" s="280"/>
      <c r="B40" s="154"/>
      <c r="C40" s="155" t="s">
        <v>47</v>
      </c>
      <c r="D40" s="165" t="s">
        <v>48</v>
      </c>
      <c r="E40" s="126">
        <v>8</v>
      </c>
      <c r="F40" s="124">
        <v>7</v>
      </c>
      <c r="G40" s="124">
        <v>6</v>
      </c>
      <c r="H40" s="124">
        <v>1</v>
      </c>
      <c r="I40" s="123"/>
      <c r="J40" s="123"/>
      <c r="K40" s="123"/>
      <c r="L40" s="123"/>
      <c r="M40" s="123">
        <v>1</v>
      </c>
      <c r="N40" s="123"/>
      <c r="O40" s="123"/>
      <c r="P40" s="123">
        <v>1</v>
      </c>
      <c r="Q40" s="123"/>
      <c r="R40" s="123"/>
      <c r="S40" s="123"/>
      <c r="T40" s="123"/>
    </row>
    <row r="41" spans="1:20" x14ac:dyDescent="0.3">
      <c r="A41" s="280"/>
      <c r="B41" s="154"/>
      <c r="C41" s="147" t="s">
        <v>221</v>
      </c>
      <c r="D41" s="181" t="s">
        <v>220</v>
      </c>
      <c r="E41" s="126">
        <v>7</v>
      </c>
      <c r="F41" s="124">
        <v>6</v>
      </c>
      <c r="G41" s="124">
        <v>5</v>
      </c>
      <c r="H41" s="124">
        <v>1</v>
      </c>
      <c r="I41" s="123"/>
      <c r="J41" s="123"/>
      <c r="K41" s="123"/>
      <c r="L41" s="123"/>
      <c r="M41" s="123">
        <v>1</v>
      </c>
      <c r="N41" s="123"/>
      <c r="O41" s="123"/>
      <c r="P41" s="123">
        <v>1</v>
      </c>
      <c r="Q41" s="123"/>
      <c r="R41" s="123"/>
      <c r="S41" s="123"/>
      <c r="T41" s="123"/>
    </row>
    <row r="42" spans="1:20" x14ac:dyDescent="0.3">
      <c r="A42" s="280"/>
      <c r="B42" s="154"/>
      <c r="C42" s="155" t="s">
        <v>51</v>
      </c>
      <c r="D42" s="165" t="s">
        <v>52</v>
      </c>
      <c r="E42" s="126">
        <v>5</v>
      </c>
      <c r="F42" s="124">
        <v>3</v>
      </c>
      <c r="G42" s="124">
        <v>1</v>
      </c>
      <c r="H42" s="124">
        <v>2</v>
      </c>
      <c r="I42" s="123"/>
      <c r="J42" s="123"/>
      <c r="K42" s="123"/>
      <c r="L42" s="123"/>
      <c r="M42" s="123">
        <v>2</v>
      </c>
      <c r="N42" s="123"/>
      <c r="O42" s="123"/>
      <c r="P42" s="123">
        <v>2</v>
      </c>
      <c r="Q42" s="123"/>
      <c r="R42" s="123"/>
      <c r="S42" s="123"/>
      <c r="T42" s="123"/>
    </row>
    <row r="43" spans="1:20" x14ac:dyDescent="0.3">
      <c r="A43" s="280"/>
      <c r="B43" s="154"/>
      <c r="C43" s="155" t="s">
        <v>53</v>
      </c>
      <c r="D43" s="165" t="s">
        <v>54</v>
      </c>
      <c r="E43" s="126">
        <v>1</v>
      </c>
      <c r="F43" s="124">
        <v>1</v>
      </c>
      <c r="G43" s="124">
        <v>0</v>
      </c>
      <c r="H43" s="124">
        <v>1</v>
      </c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</row>
    <row r="44" spans="1:20" x14ac:dyDescent="0.3">
      <c r="A44" s="280"/>
      <c r="B44" s="154"/>
      <c r="C44" s="155" t="s">
        <v>55</v>
      </c>
      <c r="D44" s="165" t="s">
        <v>56</v>
      </c>
      <c r="E44" s="126">
        <v>7</v>
      </c>
      <c r="F44" s="124">
        <v>6</v>
      </c>
      <c r="G44" s="124">
        <v>4</v>
      </c>
      <c r="H44" s="124">
        <v>2</v>
      </c>
      <c r="I44" s="123"/>
      <c r="J44" s="123"/>
      <c r="K44" s="123"/>
      <c r="L44" s="123">
        <v>1</v>
      </c>
      <c r="M44" s="123"/>
      <c r="N44" s="123"/>
      <c r="O44" s="123"/>
      <c r="P44" s="123"/>
      <c r="Q44" s="123"/>
      <c r="R44" s="123"/>
      <c r="S44" s="123"/>
      <c r="T44" s="123"/>
    </row>
    <row r="45" spans="1:20" x14ac:dyDescent="0.3">
      <c r="A45" s="280"/>
      <c r="B45" s="154"/>
      <c r="C45" s="155" t="s">
        <v>57</v>
      </c>
      <c r="D45" s="165" t="s">
        <v>58</v>
      </c>
      <c r="E45" s="126">
        <v>17</v>
      </c>
      <c r="F45" s="124">
        <v>10</v>
      </c>
      <c r="G45" s="124">
        <v>4</v>
      </c>
      <c r="H45" s="124">
        <v>6</v>
      </c>
      <c r="I45" s="123"/>
      <c r="J45" s="123"/>
      <c r="K45" s="123"/>
      <c r="L45" s="123">
        <v>3</v>
      </c>
      <c r="M45" s="123">
        <v>4</v>
      </c>
      <c r="N45" s="123"/>
      <c r="O45" s="123"/>
      <c r="P45" s="123">
        <v>4</v>
      </c>
      <c r="Q45" s="123"/>
      <c r="R45" s="123"/>
      <c r="S45" s="123"/>
      <c r="T45" s="123"/>
    </row>
    <row r="46" spans="1:20" x14ac:dyDescent="0.3">
      <c r="A46" s="280"/>
      <c r="B46" s="154"/>
      <c r="C46" s="155" t="s">
        <v>59</v>
      </c>
      <c r="D46" s="165" t="s">
        <v>60</v>
      </c>
      <c r="E46" s="126">
        <v>11</v>
      </c>
      <c r="F46" s="124">
        <v>9</v>
      </c>
      <c r="G46" s="124">
        <v>5</v>
      </c>
      <c r="H46" s="124">
        <v>4</v>
      </c>
      <c r="I46" s="123"/>
      <c r="J46" s="123"/>
      <c r="K46" s="123"/>
      <c r="L46" s="123">
        <v>2</v>
      </c>
      <c r="M46" s="123"/>
      <c r="N46" s="123"/>
      <c r="O46" s="123"/>
      <c r="P46" s="123"/>
      <c r="Q46" s="123"/>
      <c r="R46" s="123"/>
      <c r="S46" s="123"/>
      <c r="T46" s="123"/>
    </row>
    <row r="47" spans="1:20" x14ac:dyDescent="0.3">
      <c r="A47" s="280"/>
      <c r="B47" s="154"/>
      <c r="C47" s="128" t="s">
        <v>61</v>
      </c>
      <c r="D47" s="165" t="s">
        <v>62</v>
      </c>
      <c r="E47" s="126">
        <v>12</v>
      </c>
      <c r="F47" s="124">
        <v>12</v>
      </c>
      <c r="G47" s="124">
        <v>7</v>
      </c>
      <c r="H47" s="124">
        <v>5</v>
      </c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</row>
    <row r="48" spans="1:20" x14ac:dyDescent="0.3">
      <c r="A48" s="280"/>
      <c r="B48" s="154"/>
      <c r="C48" s="128" t="s">
        <v>63</v>
      </c>
      <c r="D48" s="165" t="s">
        <v>64</v>
      </c>
      <c r="E48" s="126">
        <v>7</v>
      </c>
      <c r="F48" s="124">
        <v>5</v>
      </c>
      <c r="G48" s="124">
        <v>2</v>
      </c>
      <c r="H48" s="124">
        <v>3</v>
      </c>
      <c r="I48" s="123"/>
      <c r="J48" s="123"/>
      <c r="K48" s="123"/>
      <c r="L48" s="123">
        <v>2</v>
      </c>
      <c r="M48" s="123"/>
      <c r="N48" s="123"/>
      <c r="O48" s="123"/>
      <c r="P48" s="123"/>
      <c r="Q48" s="123"/>
      <c r="R48" s="123"/>
      <c r="S48" s="123"/>
      <c r="T48" s="123"/>
    </row>
    <row r="49" spans="1:20" x14ac:dyDescent="0.3">
      <c r="A49" s="280"/>
      <c r="B49" s="154"/>
      <c r="C49" s="128" t="s">
        <v>65</v>
      </c>
      <c r="D49" s="157" t="s">
        <v>66</v>
      </c>
      <c r="E49" s="126">
        <v>37</v>
      </c>
      <c r="F49" s="124">
        <v>23</v>
      </c>
      <c r="G49" s="124">
        <v>11</v>
      </c>
      <c r="H49" s="124">
        <v>12</v>
      </c>
      <c r="I49" s="123"/>
      <c r="J49" s="123"/>
      <c r="K49" s="123"/>
      <c r="L49" s="123"/>
      <c r="M49" s="123">
        <v>14</v>
      </c>
      <c r="N49" s="123"/>
      <c r="O49" s="123"/>
      <c r="P49" s="123">
        <v>14</v>
      </c>
      <c r="Q49" s="123"/>
      <c r="R49" s="123"/>
      <c r="S49" s="123"/>
      <c r="T49" s="123"/>
    </row>
    <row r="50" spans="1:20" x14ac:dyDescent="0.3">
      <c r="A50" s="280"/>
      <c r="B50" s="154"/>
      <c r="C50" s="128" t="s">
        <v>67</v>
      </c>
      <c r="D50" s="157" t="s">
        <v>68</v>
      </c>
      <c r="E50" s="126">
        <v>13</v>
      </c>
      <c r="F50" s="124">
        <v>8</v>
      </c>
      <c r="G50" s="124">
        <v>3</v>
      </c>
      <c r="H50" s="124">
        <v>5</v>
      </c>
      <c r="I50" s="123"/>
      <c r="J50" s="123"/>
      <c r="K50" s="123"/>
      <c r="L50" s="123">
        <v>1</v>
      </c>
      <c r="M50" s="123">
        <v>4</v>
      </c>
      <c r="N50" s="123"/>
      <c r="O50" s="123"/>
      <c r="P50" s="123">
        <v>4</v>
      </c>
      <c r="Q50" s="123"/>
      <c r="R50" s="123"/>
      <c r="S50" s="123"/>
      <c r="T50" s="123"/>
    </row>
    <row r="51" spans="1:20" x14ac:dyDescent="0.3">
      <c r="A51" s="280"/>
      <c r="B51" s="154"/>
      <c r="C51" s="155" t="s">
        <v>71</v>
      </c>
      <c r="D51" s="165" t="s">
        <v>72</v>
      </c>
      <c r="E51" s="126">
        <v>5</v>
      </c>
      <c r="F51" s="124">
        <v>5</v>
      </c>
      <c r="G51" s="124">
        <v>3</v>
      </c>
      <c r="H51" s="124">
        <v>2</v>
      </c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</row>
    <row r="52" spans="1:20" x14ac:dyDescent="0.3">
      <c r="A52" s="280"/>
      <c r="B52" s="154"/>
      <c r="C52" s="155" t="s">
        <v>73</v>
      </c>
      <c r="D52" s="165" t="s">
        <v>74</v>
      </c>
      <c r="E52" s="126">
        <v>7</v>
      </c>
      <c r="F52" s="124">
        <v>7</v>
      </c>
      <c r="G52" s="124">
        <v>4</v>
      </c>
      <c r="H52" s="124">
        <v>3</v>
      </c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</row>
    <row r="53" spans="1:20" x14ac:dyDescent="0.3">
      <c r="A53" s="280"/>
      <c r="B53" s="154"/>
      <c r="C53" s="155" t="s">
        <v>75</v>
      </c>
      <c r="D53" s="165" t="s">
        <v>76</v>
      </c>
      <c r="E53" s="126">
        <v>9</v>
      </c>
      <c r="F53" s="124">
        <v>9</v>
      </c>
      <c r="G53" s="124">
        <v>4</v>
      </c>
      <c r="H53" s="124">
        <v>5</v>
      </c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</row>
    <row r="54" spans="1:20" x14ac:dyDescent="0.3">
      <c r="A54" s="280"/>
      <c r="B54" s="154"/>
      <c r="C54" s="155" t="s">
        <v>77</v>
      </c>
      <c r="D54" s="157" t="s">
        <v>78</v>
      </c>
      <c r="E54" s="126">
        <v>1</v>
      </c>
      <c r="F54" s="124">
        <v>1</v>
      </c>
      <c r="G54" s="124">
        <v>1</v>
      </c>
      <c r="H54" s="124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</row>
    <row r="55" spans="1:20" x14ac:dyDescent="0.3">
      <c r="A55" s="280"/>
      <c r="B55" s="154"/>
      <c r="C55" s="155" t="s">
        <v>79</v>
      </c>
      <c r="D55" s="179" t="s">
        <v>80</v>
      </c>
      <c r="E55" s="126">
        <v>10</v>
      </c>
      <c r="F55" s="124">
        <v>10</v>
      </c>
      <c r="G55" s="124">
        <v>5</v>
      </c>
      <c r="H55" s="124">
        <v>5</v>
      </c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</row>
    <row r="56" spans="1:20" x14ac:dyDescent="0.3">
      <c r="A56" s="280"/>
      <c r="B56" s="154"/>
      <c r="C56" s="155" t="s">
        <v>81</v>
      </c>
      <c r="D56" s="157" t="s">
        <v>82</v>
      </c>
      <c r="E56" s="126">
        <v>16</v>
      </c>
      <c r="F56" s="124">
        <v>6</v>
      </c>
      <c r="G56" s="124">
        <v>2</v>
      </c>
      <c r="H56" s="124">
        <v>4</v>
      </c>
      <c r="I56" s="123"/>
      <c r="J56" s="123"/>
      <c r="K56" s="123"/>
      <c r="L56" s="123"/>
      <c r="M56" s="123">
        <v>10</v>
      </c>
      <c r="N56" s="123"/>
      <c r="O56" s="123"/>
      <c r="P56" s="123">
        <v>10</v>
      </c>
      <c r="Q56" s="123"/>
      <c r="R56" s="123"/>
      <c r="S56" s="123"/>
      <c r="T56" s="123"/>
    </row>
    <row r="57" spans="1:20" x14ac:dyDescent="0.3">
      <c r="A57" s="280"/>
      <c r="B57" s="154"/>
      <c r="C57" s="155" t="s">
        <v>83</v>
      </c>
      <c r="D57" s="157" t="s">
        <v>84</v>
      </c>
      <c r="E57" s="126">
        <v>13</v>
      </c>
      <c r="F57" s="124"/>
      <c r="G57" s="124"/>
      <c r="H57" s="124"/>
      <c r="I57" s="123"/>
      <c r="J57" s="123"/>
      <c r="K57" s="123"/>
      <c r="L57" s="123"/>
      <c r="M57" s="123">
        <v>13</v>
      </c>
      <c r="N57" s="123"/>
      <c r="O57" s="123"/>
      <c r="P57" s="123">
        <v>13</v>
      </c>
      <c r="Q57" s="123"/>
      <c r="R57" s="123"/>
      <c r="S57" s="123"/>
      <c r="T57" s="123"/>
    </row>
    <row r="58" spans="1:20" x14ac:dyDescent="0.3">
      <c r="A58" s="280"/>
      <c r="B58" s="154"/>
      <c r="C58" s="155" t="s">
        <v>85</v>
      </c>
      <c r="D58" s="157" t="s">
        <v>86</v>
      </c>
      <c r="E58" s="126">
        <v>1</v>
      </c>
      <c r="F58" s="124">
        <v>1</v>
      </c>
      <c r="G58" s="124">
        <v>1</v>
      </c>
      <c r="H58" s="124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</row>
    <row r="59" spans="1:20" x14ac:dyDescent="0.3">
      <c r="A59" s="280"/>
      <c r="B59" s="154"/>
      <c r="C59" s="239" t="s">
        <v>87</v>
      </c>
      <c r="D59" s="165" t="s">
        <v>88</v>
      </c>
      <c r="E59" s="126">
        <v>4</v>
      </c>
      <c r="F59" s="124"/>
      <c r="G59" s="124"/>
      <c r="H59" s="124"/>
      <c r="I59" s="123"/>
      <c r="J59" s="123"/>
      <c r="K59" s="123"/>
      <c r="L59" s="123"/>
      <c r="M59" s="123">
        <v>4</v>
      </c>
      <c r="N59" s="123"/>
      <c r="O59" s="123"/>
      <c r="P59" s="123">
        <v>4</v>
      </c>
      <c r="Q59" s="123"/>
      <c r="R59" s="123"/>
      <c r="S59" s="123"/>
      <c r="T59" s="123"/>
    </row>
    <row r="60" spans="1:20" x14ac:dyDescent="0.3">
      <c r="A60" s="280"/>
      <c r="B60" s="154"/>
      <c r="C60" s="155" t="s">
        <v>89</v>
      </c>
      <c r="D60" s="157" t="s">
        <v>90</v>
      </c>
      <c r="E60" s="126">
        <v>1</v>
      </c>
      <c r="F60" s="124">
        <v>1</v>
      </c>
      <c r="G60" s="124">
        <v>1</v>
      </c>
      <c r="H60" s="124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</row>
    <row r="61" spans="1:20" x14ac:dyDescent="0.3">
      <c r="A61" s="280"/>
      <c r="B61" s="154"/>
      <c r="C61" s="155" t="s">
        <v>91</v>
      </c>
      <c r="D61" s="165" t="s">
        <v>92</v>
      </c>
      <c r="E61" s="126">
        <v>16</v>
      </c>
      <c r="F61" s="124">
        <v>5</v>
      </c>
      <c r="G61" s="124">
        <v>2</v>
      </c>
      <c r="H61" s="124">
        <v>3</v>
      </c>
      <c r="I61" s="123"/>
      <c r="J61" s="123"/>
      <c r="K61" s="123"/>
      <c r="L61" s="123"/>
      <c r="M61" s="123">
        <v>11</v>
      </c>
      <c r="N61" s="123"/>
      <c r="O61" s="123"/>
      <c r="P61" s="123">
        <v>11</v>
      </c>
      <c r="Q61" s="123"/>
      <c r="R61" s="123"/>
      <c r="S61" s="123"/>
      <c r="T61" s="123"/>
    </row>
    <row r="62" spans="1:20" x14ac:dyDescent="0.3">
      <c r="A62" s="280"/>
      <c r="B62" s="154"/>
      <c r="C62" s="147" t="s">
        <v>93</v>
      </c>
      <c r="D62" s="165" t="s">
        <v>94</v>
      </c>
      <c r="E62" s="126">
        <v>75</v>
      </c>
      <c r="F62" s="124">
        <v>75</v>
      </c>
      <c r="G62" s="124">
        <v>31</v>
      </c>
      <c r="H62" s="124">
        <v>44</v>
      </c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</row>
    <row r="63" spans="1:20" x14ac:dyDescent="0.3">
      <c r="A63" s="280"/>
      <c r="B63" s="154"/>
      <c r="C63" s="155" t="s">
        <v>95</v>
      </c>
      <c r="D63" s="165" t="s">
        <v>96</v>
      </c>
      <c r="E63" s="126">
        <v>2</v>
      </c>
      <c r="F63" s="124">
        <v>2</v>
      </c>
      <c r="G63" s="124">
        <v>1</v>
      </c>
      <c r="H63" s="124">
        <v>1</v>
      </c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</row>
    <row r="64" spans="1:20" x14ac:dyDescent="0.3">
      <c r="A64" s="280"/>
      <c r="B64" s="154"/>
      <c r="C64" s="155" t="s">
        <v>97</v>
      </c>
      <c r="D64" s="165" t="s">
        <v>98</v>
      </c>
      <c r="E64" s="126">
        <v>1</v>
      </c>
      <c r="F64" s="124">
        <v>1</v>
      </c>
      <c r="G64" s="124">
        <v>1</v>
      </c>
      <c r="H64" s="124">
        <v>0</v>
      </c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</row>
    <row r="65" spans="1:20" x14ac:dyDescent="0.3">
      <c r="A65" s="280"/>
      <c r="B65" s="154"/>
      <c r="C65" s="155" t="s">
        <v>99</v>
      </c>
      <c r="D65" s="165" t="s">
        <v>100</v>
      </c>
      <c r="E65" s="126">
        <v>2</v>
      </c>
      <c r="F65" s="124">
        <v>2</v>
      </c>
      <c r="G65" s="124">
        <v>1</v>
      </c>
      <c r="H65" s="124">
        <v>1</v>
      </c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</row>
    <row r="66" spans="1:20" x14ac:dyDescent="0.3">
      <c r="A66" s="280"/>
      <c r="B66" s="154"/>
      <c r="C66" s="147" t="s">
        <v>101</v>
      </c>
      <c r="D66" s="165" t="s">
        <v>102</v>
      </c>
      <c r="E66" s="126">
        <v>1</v>
      </c>
      <c r="F66" s="124"/>
      <c r="G66" s="124"/>
      <c r="H66" s="124"/>
      <c r="I66" s="123"/>
      <c r="J66" s="123"/>
      <c r="K66" s="123"/>
      <c r="L66" s="123"/>
      <c r="M66" s="123">
        <v>1</v>
      </c>
      <c r="N66" s="123"/>
      <c r="O66" s="123"/>
      <c r="P66" s="123">
        <v>1</v>
      </c>
      <c r="Q66" s="123"/>
      <c r="R66" s="123"/>
      <c r="S66" s="123"/>
      <c r="T66" s="123"/>
    </row>
    <row r="67" spans="1:20" x14ac:dyDescent="0.3">
      <c r="A67" s="280"/>
      <c r="B67" s="154"/>
      <c r="C67" s="147" t="s">
        <v>103</v>
      </c>
      <c r="D67" s="127" t="s">
        <v>104</v>
      </c>
      <c r="E67" s="126">
        <v>11</v>
      </c>
      <c r="F67" s="124"/>
      <c r="G67" s="124"/>
      <c r="H67" s="124"/>
      <c r="I67" s="123"/>
      <c r="J67" s="123"/>
      <c r="K67" s="123"/>
      <c r="L67" s="123"/>
      <c r="M67" s="123">
        <v>11</v>
      </c>
      <c r="N67" s="123"/>
      <c r="O67" s="123"/>
      <c r="P67" s="123">
        <v>11</v>
      </c>
      <c r="Q67" s="123"/>
      <c r="R67" s="123"/>
      <c r="S67" s="123"/>
      <c r="T67" s="123"/>
    </row>
    <row r="68" spans="1:20" x14ac:dyDescent="0.3">
      <c r="A68" s="280"/>
      <c r="B68" s="154"/>
      <c r="C68" s="155" t="s">
        <v>105</v>
      </c>
      <c r="D68" s="165" t="s">
        <v>106</v>
      </c>
      <c r="E68" s="126">
        <v>1</v>
      </c>
      <c r="F68" s="124">
        <v>1</v>
      </c>
      <c r="G68" s="124">
        <v>1</v>
      </c>
      <c r="H68" s="124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</row>
    <row r="69" spans="1:20" x14ac:dyDescent="0.3">
      <c r="A69" s="280"/>
      <c r="B69" s="154"/>
      <c r="C69" s="155" t="s">
        <v>107</v>
      </c>
      <c r="D69" s="165" t="s">
        <v>108</v>
      </c>
      <c r="E69" s="126">
        <v>17</v>
      </c>
      <c r="F69" s="124"/>
      <c r="G69" s="124"/>
      <c r="H69" s="124"/>
      <c r="I69" s="123"/>
      <c r="J69" s="123"/>
      <c r="K69" s="123"/>
      <c r="L69" s="123"/>
      <c r="M69" s="123">
        <v>17</v>
      </c>
      <c r="N69" s="123"/>
      <c r="O69" s="123"/>
      <c r="P69" s="123">
        <v>17</v>
      </c>
      <c r="Q69" s="123"/>
      <c r="R69" s="123"/>
      <c r="S69" s="123"/>
      <c r="T69" s="123"/>
    </row>
    <row r="70" spans="1:20" x14ac:dyDescent="0.3">
      <c r="A70" s="280"/>
      <c r="B70" s="154"/>
      <c r="C70" s="155" t="s">
        <v>109</v>
      </c>
      <c r="D70" s="165" t="s">
        <v>110</v>
      </c>
      <c r="E70" s="126">
        <v>10</v>
      </c>
      <c r="F70" s="124"/>
      <c r="G70" s="124"/>
      <c r="H70" s="124"/>
      <c r="I70" s="123"/>
      <c r="J70" s="123"/>
      <c r="K70" s="123"/>
      <c r="L70" s="123"/>
      <c r="M70" s="123">
        <v>10</v>
      </c>
      <c r="N70" s="123"/>
      <c r="O70" s="123"/>
      <c r="P70" s="123">
        <v>10</v>
      </c>
      <c r="Q70" s="123"/>
      <c r="R70" s="123"/>
      <c r="S70" s="123"/>
      <c r="T70" s="123"/>
    </row>
    <row r="71" spans="1:20" x14ac:dyDescent="0.3">
      <c r="A71" s="280"/>
      <c r="B71" s="154"/>
      <c r="C71" s="155" t="s">
        <v>111</v>
      </c>
      <c r="D71" s="157" t="s">
        <v>112</v>
      </c>
      <c r="E71" s="126">
        <v>10</v>
      </c>
      <c r="F71" s="124">
        <v>10</v>
      </c>
      <c r="G71" s="124">
        <v>5</v>
      </c>
      <c r="H71" s="124">
        <v>5</v>
      </c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</row>
    <row r="72" spans="1:20" x14ac:dyDescent="0.3">
      <c r="A72" s="280"/>
      <c r="B72" s="154"/>
      <c r="C72" s="155" t="s">
        <v>113</v>
      </c>
      <c r="D72" s="157" t="s">
        <v>114</v>
      </c>
      <c r="E72" s="126">
        <v>13</v>
      </c>
      <c r="F72" s="124">
        <v>10</v>
      </c>
      <c r="G72" s="124">
        <v>5</v>
      </c>
      <c r="H72" s="124">
        <v>5</v>
      </c>
      <c r="I72" s="123"/>
      <c r="J72" s="123"/>
      <c r="K72" s="123"/>
      <c r="L72" s="123"/>
      <c r="M72" s="123">
        <v>3</v>
      </c>
      <c r="N72" s="123"/>
      <c r="O72" s="123"/>
      <c r="P72" s="123">
        <v>3</v>
      </c>
      <c r="Q72" s="123"/>
      <c r="R72" s="123"/>
      <c r="S72" s="123"/>
      <c r="T72" s="123"/>
    </row>
    <row r="73" spans="1:20" x14ac:dyDescent="0.3">
      <c r="A73" s="280"/>
      <c r="B73" s="154"/>
      <c r="C73" s="155" t="s">
        <v>115</v>
      </c>
      <c r="D73" s="157" t="s">
        <v>116</v>
      </c>
      <c r="E73" s="126">
        <v>5</v>
      </c>
      <c r="F73" s="124"/>
      <c r="G73" s="124"/>
      <c r="H73" s="124"/>
      <c r="I73" s="123"/>
      <c r="J73" s="123"/>
      <c r="K73" s="123"/>
      <c r="L73" s="123"/>
      <c r="M73" s="123">
        <v>5</v>
      </c>
      <c r="N73" s="123"/>
      <c r="O73" s="123"/>
      <c r="P73" s="123">
        <v>5</v>
      </c>
      <c r="Q73" s="123"/>
      <c r="R73" s="123"/>
      <c r="S73" s="123"/>
      <c r="T73" s="123"/>
    </row>
    <row r="74" spans="1:20" x14ac:dyDescent="0.3">
      <c r="A74" s="280"/>
      <c r="B74" s="154"/>
      <c r="C74" s="155" t="s">
        <v>117</v>
      </c>
      <c r="D74" s="157" t="s">
        <v>118</v>
      </c>
      <c r="E74" s="126">
        <v>1</v>
      </c>
      <c r="F74" s="124"/>
      <c r="G74" s="124"/>
      <c r="H74" s="124"/>
      <c r="I74" s="123"/>
      <c r="J74" s="123"/>
      <c r="K74" s="123"/>
      <c r="L74" s="123"/>
      <c r="M74" s="123">
        <v>1</v>
      </c>
      <c r="N74" s="123"/>
      <c r="O74" s="123"/>
      <c r="P74" s="123">
        <v>1</v>
      </c>
      <c r="Q74" s="123"/>
      <c r="R74" s="123"/>
      <c r="S74" s="123"/>
      <c r="T74" s="123"/>
    </row>
    <row r="75" spans="1:20" x14ac:dyDescent="0.3">
      <c r="A75" s="280"/>
      <c r="B75" s="154"/>
      <c r="C75" s="155" t="s">
        <v>119</v>
      </c>
      <c r="D75" s="157" t="s">
        <v>120</v>
      </c>
      <c r="E75" s="126">
        <v>7</v>
      </c>
      <c r="F75" s="124">
        <v>7</v>
      </c>
      <c r="G75" s="124">
        <v>3</v>
      </c>
      <c r="H75" s="124">
        <v>4</v>
      </c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</row>
    <row r="76" spans="1:20" x14ac:dyDescent="0.3">
      <c r="A76" s="280"/>
      <c r="B76" s="154"/>
      <c r="C76" s="155" t="s">
        <v>121</v>
      </c>
      <c r="D76" s="157" t="s">
        <v>122</v>
      </c>
      <c r="E76" s="126">
        <v>122</v>
      </c>
      <c r="F76" s="124">
        <v>63</v>
      </c>
      <c r="G76" s="124">
        <v>40</v>
      </c>
      <c r="H76" s="124">
        <v>23</v>
      </c>
      <c r="I76" s="123"/>
      <c r="J76" s="123"/>
      <c r="K76" s="123"/>
      <c r="L76" s="123"/>
      <c r="M76" s="123">
        <v>59</v>
      </c>
      <c r="N76" s="123"/>
      <c r="O76" s="123"/>
      <c r="P76" s="123">
        <v>59</v>
      </c>
      <c r="Q76" s="123"/>
      <c r="R76" s="123"/>
      <c r="S76" s="123"/>
      <c r="T76" s="123"/>
    </row>
    <row r="77" spans="1:20" x14ac:dyDescent="0.3">
      <c r="A77" s="280"/>
      <c r="B77" s="154"/>
      <c r="C77" s="155" t="s">
        <v>123</v>
      </c>
      <c r="D77" s="157" t="s">
        <v>124</v>
      </c>
      <c r="E77" s="126">
        <v>9</v>
      </c>
      <c r="F77" s="124"/>
      <c r="G77" s="124"/>
      <c r="H77" s="124"/>
      <c r="I77" s="123"/>
      <c r="J77" s="123"/>
      <c r="K77" s="123"/>
      <c r="L77" s="123"/>
      <c r="M77" s="123">
        <v>9</v>
      </c>
      <c r="N77" s="123"/>
      <c r="O77" s="123"/>
      <c r="P77" s="123">
        <v>9</v>
      </c>
      <c r="Q77" s="123"/>
      <c r="R77" s="123"/>
      <c r="S77" s="123"/>
      <c r="T77" s="123"/>
    </row>
    <row r="78" spans="1:20" x14ac:dyDescent="0.3">
      <c r="A78" s="280"/>
      <c r="B78" s="154"/>
      <c r="C78" s="155" t="s">
        <v>125</v>
      </c>
      <c r="D78" s="165" t="s">
        <v>126</v>
      </c>
      <c r="E78" s="126">
        <v>28</v>
      </c>
      <c r="F78" s="124"/>
      <c r="G78" s="124"/>
      <c r="H78" s="124"/>
      <c r="I78" s="123"/>
      <c r="J78" s="123"/>
      <c r="K78" s="123"/>
      <c r="L78" s="123"/>
      <c r="M78" s="123">
        <v>28</v>
      </c>
      <c r="N78" s="123"/>
      <c r="O78" s="123"/>
      <c r="P78" s="123">
        <v>28</v>
      </c>
      <c r="Q78" s="123"/>
      <c r="R78" s="123"/>
      <c r="S78" s="123"/>
      <c r="T78" s="123"/>
    </row>
    <row r="79" spans="1:20" x14ac:dyDescent="0.3">
      <c r="A79" s="280"/>
      <c r="B79" s="154"/>
      <c r="C79" s="155" t="s">
        <v>127</v>
      </c>
      <c r="D79" s="165" t="s">
        <v>128</v>
      </c>
      <c r="E79" s="126">
        <v>2</v>
      </c>
      <c r="F79" s="124">
        <v>1</v>
      </c>
      <c r="G79" s="124"/>
      <c r="H79" s="124">
        <v>1</v>
      </c>
      <c r="I79" s="123"/>
      <c r="J79" s="123"/>
      <c r="K79" s="123"/>
      <c r="L79" s="123"/>
      <c r="M79" s="123">
        <v>1</v>
      </c>
      <c r="N79" s="123"/>
      <c r="O79" s="123"/>
      <c r="P79" s="123">
        <v>1</v>
      </c>
      <c r="Q79" s="123"/>
      <c r="R79" s="123"/>
      <c r="S79" s="123"/>
      <c r="T79" s="123"/>
    </row>
    <row r="80" spans="1:20" x14ac:dyDescent="0.3">
      <c r="A80" s="280"/>
      <c r="B80" s="154"/>
      <c r="C80" s="155" t="s">
        <v>129</v>
      </c>
      <c r="D80" s="165" t="s">
        <v>130</v>
      </c>
      <c r="E80" s="126">
        <v>10</v>
      </c>
      <c r="F80" s="124">
        <v>6</v>
      </c>
      <c r="G80" s="124">
        <v>3</v>
      </c>
      <c r="H80" s="124">
        <v>3</v>
      </c>
      <c r="I80" s="123"/>
      <c r="J80" s="123"/>
      <c r="K80" s="123"/>
      <c r="L80" s="123"/>
      <c r="M80" s="123">
        <v>4</v>
      </c>
      <c r="N80" s="123"/>
      <c r="O80" s="123"/>
      <c r="P80" s="123">
        <v>4</v>
      </c>
      <c r="Q80" s="123"/>
      <c r="R80" s="123"/>
      <c r="S80" s="123"/>
      <c r="T80" s="123"/>
    </row>
    <row r="81" spans="1:20" x14ac:dyDescent="0.3">
      <c r="A81" s="280"/>
      <c r="B81" s="154"/>
      <c r="C81" s="155" t="s">
        <v>132</v>
      </c>
      <c r="D81" s="157" t="s">
        <v>133</v>
      </c>
      <c r="E81" s="126">
        <v>4</v>
      </c>
      <c r="F81" s="124">
        <v>2</v>
      </c>
      <c r="G81" s="124">
        <v>1</v>
      </c>
      <c r="H81" s="124">
        <v>1</v>
      </c>
      <c r="I81" s="123"/>
      <c r="J81" s="123"/>
      <c r="K81" s="123"/>
      <c r="L81" s="123"/>
      <c r="M81" s="123">
        <v>2</v>
      </c>
      <c r="N81" s="123"/>
      <c r="O81" s="123"/>
      <c r="P81" s="123">
        <v>2</v>
      </c>
      <c r="Q81" s="123"/>
      <c r="R81" s="123"/>
      <c r="S81" s="123"/>
      <c r="T81" s="123"/>
    </row>
    <row r="82" spans="1:20" x14ac:dyDescent="0.3">
      <c r="A82" s="280"/>
      <c r="B82" s="154"/>
      <c r="C82" s="155" t="s">
        <v>134</v>
      </c>
      <c r="D82" s="165" t="s">
        <v>135</v>
      </c>
      <c r="E82" s="126">
        <v>6</v>
      </c>
      <c r="F82" s="124">
        <v>3</v>
      </c>
      <c r="G82" s="124">
        <v>1</v>
      </c>
      <c r="H82" s="124">
        <v>2</v>
      </c>
      <c r="I82" s="123"/>
      <c r="J82" s="123"/>
      <c r="K82" s="123"/>
      <c r="L82" s="123"/>
      <c r="M82" s="123">
        <v>3</v>
      </c>
      <c r="N82" s="123"/>
      <c r="O82" s="123"/>
      <c r="P82" s="123">
        <v>3</v>
      </c>
      <c r="Q82" s="123"/>
      <c r="R82" s="123"/>
      <c r="S82" s="123"/>
      <c r="T82" s="123"/>
    </row>
    <row r="83" spans="1:20" x14ac:dyDescent="0.3">
      <c r="A83" s="280"/>
      <c r="B83" s="154"/>
      <c r="C83" s="155" t="s">
        <v>136</v>
      </c>
      <c r="D83" s="165" t="s">
        <v>137</v>
      </c>
      <c r="E83" s="126">
        <v>2</v>
      </c>
      <c r="F83" s="124">
        <v>2</v>
      </c>
      <c r="G83" s="124">
        <v>1</v>
      </c>
      <c r="H83" s="124">
        <v>1</v>
      </c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</row>
    <row r="84" spans="1:20" x14ac:dyDescent="0.3">
      <c r="A84" s="279">
        <v>2</v>
      </c>
      <c r="B84" s="411" t="s">
        <v>277</v>
      </c>
      <c r="C84" s="155" t="s">
        <v>23</v>
      </c>
      <c r="D84" s="146" t="s">
        <v>264</v>
      </c>
      <c r="E84" s="126">
        <v>1</v>
      </c>
      <c r="F84" s="124"/>
      <c r="G84" s="124"/>
      <c r="H84" s="124"/>
      <c r="I84" s="123"/>
      <c r="J84" s="123"/>
      <c r="K84" s="123"/>
      <c r="L84" s="123"/>
      <c r="M84" s="123">
        <v>1</v>
      </c>
      <c r="N84" s="123"/>
      <c r="O84" s="123">
        <v>1</v>
      </c>
      <c r="P84" s="123"/>
      <c r="Q84" s="123"/>
      <c r="R84" s="123"/>
      <c r="S84" s="123" t="s">
        <v>263</v>
      </c>
      <c r="T84" s="123"/>
    </row>
    <row r="85" spans="1:20" x14ac:dyDescent="0.3">
      <c r="A85" s="101"/>
      <c r="B85" s="140"/>
      <c r="C85" s="100"/>
      <c r="D85" s="119"/>
      <c r="E85" s="98"/>
      <c r="F85" s="97"/>
      <c r="G85" s="97"/>
      <c r="H85" s="97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</row>
    <row r="86" spans="1:20" x14ac:dyDescent="0.3">
      <c r="A86" s="115" t="s">
        <v>11</v>
      </c>
      <c r="B86" s="277" t="s">
        <v>381</v>
      </c>
      <c r="C86" s="278"/>
      <c r="D86" s="277"/>
      <c r="E86" s="92">
        <v>12</v>
      </c>
      <c r="F86" s="276">
        <v>0</v>
      </c>
      <c r="G86" s="276">
        <v>0</v>
      </c>
      <c r="H86" s="276">
        <v>0</v>
      </c>
      <c r="I86" s="276">
        <v>0</v>
      </c>
      <c r="J86" s="276">
        <v>0</v>
      </c>
      <c r="K86" s="276">
        <v>0</v>
      </c>
      <c r="L86" s="276">
        <v>0</v>
      </c>
      <c r="M86" s="276">
        <v>12</v>
      </c>
      <c r="N86" s="276">
        <v>7</v>
      </c>
      <c r="O86" s="276">
        <v>5</v>
      </c>
      <c r="P86" s="276">
        <v>0</v>
      </c>
      <c r="Q86" s="191"/>
      <c r="R86" s="191"/>
      <c r="S86" s="191"/>
      <c r="T86" s="191"/>
    </row>
    <row r="87" spans="1:20" x14ac:dyDescent="0.3">
      <c r="A87" s="110">
        <v>1</v>
      </c>
      <c r="B87" s="151" t="s">
        <v>274</v>
      </c>
      <c r="C87" s="109" t="s">
        <v>140</v>
      </c>
      <c r="D87" s="197" t="s">
        <v>94</v>
      </c>
      <c r="E87" s="107">
        <v>2</v>
      </c>
      <c r="F87" s="130"/>
      <c r="G87" s="130"/>
      <c r="H87" s="130"/>
      <c r="I87" s="103"/>
      <c r="J87" s="103"/>
      <c r="K87" s="103"/>
      <c r="L87" s="103"/>
      <c r="M87" s="103">
        <v>2</v>
      </c>
      <c r="N87" s="103">
        <v>1</v>
      </c>
      <c r="O87" s="103">
        <v>1</v>
      </c>
      <c r="P87" s="103"/>
      <c r="Q87" s="103"/>
      <c r="R87" s="103"/>
      <c r="S87" s="103" t="s">
        <v>713</v>
      </c>
      <c r="T87" s="103"/>
    </row>
    <row r="88" spans="1:20" x14ac:dyDescent="0.3">
      <c r="A88" s="129"/>
      <c r="B88" s="154"/>
      <c r="C88" s="155" t="s">
        <v>23</v>
      </c>
      <c r="D88" s="146" t="s">
        <v>264</v>
      </c>
      <c r="E88" s="126">
        <v>6</v>
      </c>
      <c r="F88" s="124"/>
      <c r="G88" s="124"/>
      <c r="H88" s="124"/>
      <c r="I88" s="123"/>
      <c r="J88" s="123"/>
      <c r="K88" s="123"/>
      <c r="L88" s="123"/>
      <c r="M88" s="123">
        <v>6</v>
      </c>
      <c r="N88" s="275">
        <v>5</v>
      </c>
      <c r="O88" s="275">
        <v>1</v>
      </c>
      <c r="P88" s="123"/>
      <c r="Q88" s="123"/>
      <c r="R88" s="123"/>
      <c r="S88" s="123"/>
      <c r="T88" s="123"/>
    </row>
    <row r="89" spans="1:20" x14ac:dyDescent="0.3">
      <c r="A89" s="129"/>
      <c r="B89" s="154"/>
      <c r="C89" s="155" t="s">
        <v>281</v>
      </c>
      <c r="D89" s="146" t="s">
        <v>280</v>
      </c>
      <c r="E89" s="126">
        <v>4</v>
      </c>
      <c r="F89" s="124"/>
      <c r="G89" s="124"/>
      <c r="H89" s="124"/>
      <c r="I89" s="123"/>
      <c r="J89" s="123"/>
      <c r="K89" s="123"/>
      <c r="L89" s="123"/>
      <c r="M89" s="123">
        <v>4</v>
      </c>
      <c r="N89" s="275">
        <v>1</v>
      </c>
      <c r="O89" s="275">
        <v>3</v>
      </c>
      <c r="P89" s="123"/>
      <c r="Q89" s="123"/>
      <c r="R89" s="123"/>
      <c r="S89" s="123"/>
      <c r="T89" s="123"/>
    </row>
    <row r="90" spans="1:20" x14ac:dyDescent="0.3">
      <c r="A90" s="101"/>
      <c r="B90" s="100"/>
      <c r="C90" s="100"/>
      <c r="D90" s="119"/>
      <c r="E90" s="98"/>
      <c r="F90" s="97"/>
      <c r="G90" s="97"/>
      <c r="H90" s="97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</row>
    <row r="91" spans="1:20" x14ac:dyDescent="0.3">
      <c r="A91" s="115" t="s">
        <v>18</v>
      </c>
      <c r="B91" s="135" t="s">
        <v>382</v>
      </c>
      <c r="C91" s="138"/>
      <c r="D91" s="137"/>
      <c r="E91" s="92">
        <v>41</v>
      </c>
      <c r="F91" s="133">
        <v>35</v>
      </c>
      <c r="G91" s="133">
        <v>13</v>
      </c>
      <c r="H91" s="133">
        <v>22</v>
      </c>
      <c r="I91" s="133">
        <v>0</v>
      </c>
      <c r="J91" s="133">
        <v>0</v>
      </c>
      <c r="K91" s="133">
        <v>0</v>
      </c>
      <c r="L91" s="133">
        <v>6</v>
      </c>
      <c r="M91" s="133">
        <v>0</v>
      </c>
      <c r="N91" s="133">
        <v>0</v>
      </c>
      <c r="O91" s="133">
        <v>0</v>
      </c>
      <c r="P91" s="133">
        <v>0</v>
      </c>
      <c r="Q91" s="191"/>
      <c r="R91" s="191"/>
      <c r="S91" s="191"/>
      <c r="T91" s="191"/>
    </row>
    <row r="92" spans="1:20" x14ac:dyDescent="0.3">
      <c r="A92" s="110">
        <v>1</v>
      </c>
      <c r="B92" s="106" t="s">
        <v>258</v>
      </c>
      <c r="C92" s="109"/>
      <c r="D92" s="197"/>
      <c r="E92" s="107"/>
      <c r="F92" s="130"/>
      <c r="G92" s="130"/>
      <c r="H92" s="130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 t="s">
        <v>238</v>
      </c>
      <c r="T92" s="103"/>
    </row>
    <row r="93" spans="1:20" x14ac:dyDescent="0.3">
      <c r="A93" s="129"/>
      <c r="B93" s="147"/>
      <c r="C93" s="128" t="s">
        <v>140</v>
      </c>
      <c r="D93" s="143" t="s">
        <v>94</v>
      </c>
      <c r="E93" s="126">
        <v>6</v>
      </c>
      <c r="F93" s="152">
        <v>6</v>
      </c>
      <c r="G93" s="152">
        <v>3</v>
      </c>
      <c r="H93" s="152">
        <v>3</v>
      </c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</row>
    <row r="94" spans="1:20" x14ac:dyDescent="0.3">
      <c r="A94" s="129">
        <v>2</v>
      </c>
      <c r="B94" s="128" t="s">
        <v>657</v>
      </c>
      <c r="C94" s="128" t="s">
        <v>65</v>
      </c>
      <c r="D94" s="157" t="s">
        <v>66</v>
      </c>
      <c r="E94" s="126">
        <v>21</v>
      </c>
      <c r="F94" s="152">
        <v>18</v>
      </c>
      <c r="G94" s="152">
        <v>6</v>
      </c>
      <c r="H94" s="152">
        <v>12</v>
      </c>
      <c r="I94" s="123"/>
      <c r="J94" s="123"/>
      <c r="K94" s="123"/>
      <c r="L94" s="123">
        <v>3</v>
      </c>
      <c r="M94" s="123"/>
      <c r="N94" s="123"/>
      <c r="O94" s="123"/>
      <c r="P94" s="123"/>
      <c r="Q94" s="123"/>
      <c r="R94" s="123"/>
      <c r="S94" s="123" t="s">
        <v>238</v>
      </c>
      <c r="T94" s="123"/>
    </row>
    <row r="95" spans="1:20" x14ac:dyDescent="0.3">
      <c r="A95" s="145"/>
      <c r="B95" s="238"/>
      <c r="C95" s="128" t="s">
        <v>67</v>
      </c>
      <c r="D95" s="157" t="s">
        <v>68</v>
      </c>
      <c r="E95" s="126">
        <v>14</v>
      </c>
      <c r="F95" s="152">
        <v>11</v>
      </c>
      <c r="G95" s="188">
        <v>4</v>
      </c>
      <c r="H95" s="152">
        <v>7</v>
      </c>
      <c r="I95" s="123"/>
      <c r="J95" s="123"/>
      <c r="K95" s="123"/>
      <c r="L95" s="123">
        <v>3</v>
      </c>
      <c r="M95" s="123"/>
      <c r="N95" s="123"/>
      <c r="O95" s="123"/>
      <c r="P95" s="123"/>
      <c r="Q95" s="123"/>
      <c r="R95" s="123"/>
      <c r="S95" s="123"/>
      <c r="T95" s="123"/>
    </row>
    <row r="96" spans="1:20" x14ac:dyDescent="0.3">
      <c r="A96" s="101"/>
      <c r="B96" s="100"/>
      <c r="C96" s="274"/>
      <c r="D96" s="119"/>
      <c r="E96" s="98"/>
      <c r="F96" s="152"/>
      <c r="G96" s="97"/>
      <c r="H96" s="97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</row>
    <row r="97" spans="1:20" x14ac:dyDescent="0.3">
      <c r="A97" s="115" t="s">
        <v>248</v>
      </c>
      <c r="B97" s="135" t="s">
        <v>383</v>
      </c>
      <c r="C97" s="138"/>
      <c r="D97" s="137"/>
      <c r="E97" s="92">
        <v>0</v>
      </c>
      <c r="F97" s="133">
        <v>0</v>
      </c>
      <c r="G97" s="133">
        <v>0</v>
      </c>
      <c r="H97" s="133">
        <v>0</v>
      </c>
      <c r="I97" s="133">
        <v>0</v>
      </c>
      <c r="J97" s="133">
        <v>0</v>
      </c>
      <c r="K97" s="133">
        <v>0</v>
      </c>
      <c r="L97" s="133">
        <v>0</v>
      </c>
      <c r="M97" s="133">
        <v>0</v>
      </c>
      <c r="N97" s="133">
        <v>0</v>
      </c>
      <c r="O97" s="133">
        <v>0</v>
      </c>
      <c r="P97" s="133">
        <v>0</v>
      </c>
      <c r="Q97" s="133">
        <v>0</v>
      </c>
      <c r="R97" s="191"/>
      <c r="S97" s="191"/>
      <c r="T97" s="191"/>
    </row>
    <row r="98" spans="1:20" x14ac:dyDescent="0.3">
      <c r="A98" s="110"/>
      <c r="B98" s="151"/>
      <c r="C98" s="151"/>
      <c r="D98" s="108"/>
      <c r="E98" s="107"/>
      <c r="F98" s="130"/>
      <c r="G98" s="130"/>
      <c r="H98" s="130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</row>
    <row r="99" spans="1:20" x14ac:dyDescent="0.3">
      <c r="A99" s="101"/>
      <c r="B99" s="100"/>
      <c r="C99" s="100"/>
      <c r="D99" s="119"/>
      <c r="E99" s="98"/>
      <c r="F99" s="97"/>
      <c r="G99" s="97"/>
      <c r="H99" s="97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</row>
    <row r="100" spans="1:20" x14ac:dyDescent="0.3">
      <c r="A100" s="115" t="s">
        <v>247</v>
      </c>
      <c r="B100" s="135" t="s">
        <v>384</v>
      </c>
      <c r="C100" s="138"/>
      <c r="D100" s="137"/>
      <c r="E100" s="92">
        <v>2</v>
      </c>
      <c r="F100" s="133">
        <v>2</v>
      </c>
      <c r="G100" s="133">
        <v>1</v>
      </c>
      <c r="H100" s="133">
        <v>1</v>
      </c>
      <c r="I100" s="133">
        <v>0</v>
      </c>
      <c r="J100" s="133">
        <v>0</v>
      </c>
      <c r="K100" s="133">
        <v>0</v>
      </c>
      <c r="L100" s="133">
        <v>0</v>
      </c>
      <c r="M100" s="133">
        <v>0</v>
      </c>
      <c r="N100" s="133">
        <v>0</v>
      </c>
      <c r="O100" s="133">
        <v>0</v>
      </c>
      <c r="P100" s="133">
        <v>0</v>
      </c>
      <c r="Q100" s="191"/>
      <c r="R100" s="191"/>
      <c r="S100" s="191"/>
      <c r="T100" s="191"/>
    </row>
    <row r="101" spans="1:20" x14ac:dyDescent="0.3">
      <c r="A101" s="110">
        <v>1</v>
      </c>
      <c r="B101" s="109" t="s">
        <v>413</v>
      </c>
      <c r="C101" s="151" t="s">
        <v>81</v>
      </c>
      <c r="D101" s="108" t="s">
        <v>82</v>
      </c>
      <c r="E101" s="107">
        <v>2</v>
      </c>
      <c r="F101" s="104">
        <v>2</v>
      </c>
      <c r="G101" s="106">
        <v>1</v>
      </c>
      <c r="H101" s="106">
        <v>1</v>
      </c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 t="s">
        <v>238</v>
      </c>
      <c r="T101" s="103"/>
    </row>
    <row r="102" spans="1:20" x14ac:dyDescent="0.3">
      <c r="A102" s="101"/>
      <c r="B102" s="140"/>
      <c r="C102" s="100"/>
      <c r="D102" s="119"/>
      <c r="E102" s="98"/>
      <c r="F102" s="116"/>
      <c r="G102" s="117"/>
      <c r="H102" s="11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</row>
    <row r="103" spans="1:20" x14ac:dyDescent="0.3">
      <c r="A103" s="115" t="s">
        <v>246</v>
      </c>
      <c r="B103" s="135" t="s">
        <v>442</v>
      </c>
      <c r="C103" s="138"/>
      <c r="D103" s="137"/>
      <c r="E103" s="92">
        <v>40</v>
      </c>
      <c r="F103" s="133">
        <v>20</v>
      </c>
      <c r="G103" s="133">
        <v>10</v>
      </c>
      <c r="H103" s="133">
        <v>10</v>
      </c>
      <c r="I103" s="133">
        <v>0</v>
      </c>
      <c r="J103" s="133">
        <v>0</v>
      </c>
      <c r="K103" s="133">
        <v>0</v>
      </c>
      <c r="L103" s="133">
        <v>20</v>
      </c>
      <c r="M103" s="133">
        <v>0</v>
      </c>
      <c r="N103" s="133">
        <v>0</v>
      </c>
      <c r="O103" s="133">
        <v>0</v>
      </c>
      <c r="P103" s="133">
        <v>0</v>
      </c>
      <c r="Q103" s="191"/>
      <c r="R103" s="191"/>
      <c r="S103" s="191"/>
      <c r="T103" s="191"/>
    </row>
    <row r="104" spans="1:20" x14ac:dyDescent="0.3">
      <c r="A104" s="110">
        <v>1</v>
      </c>
      <c r="B104" s="151" t="s">
        <v>265</v>
      </c>
      <c r="C104" s="151" t="s">
        <v>81</v>
      </c>
      <c r="D104" s="108" t="s">
        <v>82</v>
      </c>
      <c r="E104" s="107">
        <v>40</v>
      </c>
      <c r="F104" s="130">
        <v>20</v>
      </c>
      <c r="G104" s="130">
        <v>10</v>
      </c>
      <c r="H104" s="130">
        <v>10</v>
      </c>
      <c r="I104" s="103"/>
      <c r="J104" s="103"/>
      <c r="K104" s="103"/>
      <c r="L104" s="103">
        <v>20</v>
      </c>
      <c r="M104" s="103"/>
      <c r="N104" s="103"/>
      <c r="O104" s="103"/>
      <c r="P104" s="103"/>
      <c r="Q104" s="103"/>
      <c r="R104" s="103"/>
      <c r="S104" s="103" t="s">
        <v>238</v>
      </c>
      <c r="T104" s="103"/>
    </row>
    <row r="105" spans="1:20" x14ac:dyDescent="0.3">
      <c r="A105" s="101"/>
      <c r="B105" s="100"/>
      <c r="C105" s="100"/>
      <c r="D105" s="99"/>
      <c r="E105" s="98"/>
      <c r="F105" s="97"/>
      <c r="G105" s="97"/>
      <c r="H105" s="97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</row>
    <row r="106" spans="1:20" x14ac:dyDescent="0.3">
      <c r="A106" s="115" t="s">
        <v>244</v>
      </c>
      <c r="B106" s="135" t="s">
        <v>385</v>
      </c>
      <c r="C106" s="138"/>
      <c r="D106" s="137"/>
      <c r="E106" s="92">
        <v>8</v>
      </c>
      <c r="F106" s="133">
        <v>5</v>
      </c>
      <c r="G106" s="133">
        <v>2</v>
      </c>
      <c r="H106" s="133">
        <v>3</v>
      </c>
      <c r="I106" s="133">
        <v>0</v>
      </c>
      <c r="J106" s="133">
        <v>0</v>
      </c>
      <c r="K106" s="133">
        <v>0</v>
      </c>
      <c r="L106" s="133">
        <v>3</v>
      </c>
      <c r="M106" s="133">
        <v>0</v>
      </c>
      <c r="N106" s="133">
        <v>0</v>
      </c>
      <c r="O106" s="133">
        <v>0</v>
      </c>
      <c r="P106" s="133">
        <v>0</v>
      </c>
      <c r="Q106" s="191"/>
      <c r="R106" s="191"/>
      <c r="S106" s="191"/>
      <c r="T106" s="191"/>
    </row>
    <row r="107" spans="1:20" x14ac:dyDescent="0.3">
      <c r="A107" s="110">
        <v>1</v>
      </c>
      <c r="B107" s="109" t="s">
        <v>416</v>
      </c>
      <c r="C107" s="109" t="s">
        <v>65</v>
      </c>
      <c r="D107" s="173" t="s">
        <v>66</v>
      </c>
      <c r="E107" s="107">
        <v>5</v>
      </c>
      <c r="F107" s="130">
        <v>3</v>
      </c>
      <c r="G107" s="130">
        <v>1</v>
      </c>
      <c r="H107" s="130">
        <v>2</v>
      </c>
      <c r="I107" s="103"/>
      <c r="J107" s="103"/>
      <c r="K107" s="103"/>
      <c r="L107" s="103">
        <v>2</v>
      </c>
      <c r="M107" s="103"/>
      <c r="N107" s="103"/>
      <c r="O107" s="103"/>
      <c r="P107" s="103"/>
      <c r="Q107" s="103"/>
      <c r="R107" s="103"/>
      <c r="S107" s="103" t="s">
        <v>238</v>
      </c>
      <c r="T107" s="103"/>
    </row>
    <row r="108" spans="1:20" x14ac:dyDescent="0.3">
      <c r="A108" s="233"/>
      <c r="B108" s="273"/>
      <c r="C108" s="128" t="s">
        <v>67</v>
      </c>
      <c r="D108" s="157" t="s">
        <v>68</v>
      </c>
      <c r="E108" s="126">
        <v>3</v>
      </c>
      <c r="F108" s="152">
        <v>2</v>
      </c>
      <c r="G108" s="188">
        <v>1</v>
      </c>
      <c r="H108" s="188">
        <v>1</v>
      </c>
      <c r="I108" s="96"/>
      <c r="J108" s="96"/>
      <c r="K108" s="96"/>
      <c r="L108" s="96">
        <v>1</v>
      </c>
      <c r="M108" s="96"/>
      <c r="N108" s="96"/>
      <c r="O108" s="96"/>
      <c r="P108" s="96"/>
      <c r="Q108" s="96"/>
      <c r="R108" s="96"/>
      <c r="S108" s="96"/>
      <c r="T108" s="96"/>
    </row>
    <row r="109" spans="1:20" x14ac:dyDescent="0.3">
      <c r="A109" s="101"/>
      <c r="B109" s="100"/>
      <c r="C109" s="100"/>
      <c r="D109" s="99"/>
      <c r="E109" s="98"/>
      <c r="F109" s="97"/>
      <c r="G109" s="97"/>
      <c r="H109" s="97"/>
      <c r="I109" s="191"/>
      <c r="J109" s="191"/>
      <c r="K109" s="191"/>
      <c r="L109" s="191"/>
      <c r="M109" s="191"/>
      <c r="N109" s="191"/>
      <c r="O109" s="191"/>
      <c r="P109" s="191"/>
      <c r="Q109" s="191"/>
      <c r="R109" s="191"/>
      <c r="S109" s="191"/>
      <c r="T109" s="191"/>
    </row>
    <row r="110" spans="1:20" x14ac:dyDescent="0.3">
      <c r="A110" s="115" t="s">
        <v>242</v>
      </c>
      <c r="B110" s="135" t="s">
        <v>387</v>
      </c>
      <c r="C110" s="138"/>
      <c r="D110" s="137"/>
      <c r="E110" s="92">
        <v>0</v>
      </c>
      <c r="F110" s="133">
        <v>0</v>
      </c>
      <c r="G110" s="133">
        <v>0</v>
      </c>
      <c r="H110" s="133">
        <v>0</v>
      </c>
      <c r="I110" s="133">
        <v>0</v>
      </c>
      <c r="J110" s="133">
        <v>0</v>
      </c>
      <c r="K110" s="133">
        <v>0</v>
      </c>
      <c r="L110" s="133">
        <v>0</v>
      </c>
      <c r="M110" s="133">
        <v>0</v>
      </c>
      <c r="N110" s="133">
        <v>0</v>
      </c>
      <c r="O110" s="133">
        <v>0</v>
      </c>
      <c r="P110" s="133">
        <v>0</v>
      </c>
      <c r="Q110" s="191"/>
      <c r="R110" s="191"/>
      <c r="S110" s="191"/>
      <c r="T110" s="191"/>
    </row>
    <row r="111" spans="1:20" x14ac:dyDescent="0.3">
      <c r="A111" s="110"/>
      <c r="B111" s="106"/>
      <c r="C111" s="132"/>
      <c r="D111" s="131"/>
      <c r="E111" s="107"/>
      <c r="F111" s="104"/>
      <c r="G111" s="130"/>
      <c r="H111" s="130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</row>
    <row r="112" spans="1:20" x14ac:dyDescent="0.3">
      <c r="A112" s="101"/>
      <c r="B112" s="100"/>
      <c r="C112" s="100"/>
      <c r="D112" s="99"/>
      <c r="E112" s="98"/>
      <c r="F112" s="97"/>
      <c r="G112" s="97"/>
      <c r="H112" s="97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</row>
    <row r="113" spans="1:20" x14ac:dyDescent="0.3">
      <c r="A113" s="115" t="s">
        <v>240</v>
      </c>
      <c r="B113" s="135" t="s">
        <v>388</v>
      </c>
      <c r="C113" s="138"/>
      <c r="D113" s="137"/>
      <c r="E113" s="92">
        <v>20</v>
      </c>
      <c r="F113" s="133">
        <v>20</v>
      </c>
      <c r="G113" s="133">
        <v>7</v>
      </c>
      <c r="H113" s="133">
        <v>13</v>
      </c>
      <c r="I113" s="133">
        <v>0</v>
      </c>
      <c r="J113" s="133">
        <v>0</v>
      </c>
      <c r="K113" s="133">
        <v>0</v>
      </c>
      <c r="L113" s="133">
        <v>0</v>
      </c>
      <c r="M113" s="133">
        <v>0</v>
      </c>
      <c r="N113" s="133">
        <v>0</v>
      </c>
      <c r="O113" s="133">
        <v>0</v>
      </c>
      <c r="P113" s="133">
        <v>0</v>
      </c>
      <c r="Q113" s="191"/>
      <c r="R113" s="191"/>
      <c r="S113" s="191"/>
      <c r="T113" s="191"/>
    </row>
    <row r="114" spans="1:20" x14ac:dyDescent="0.3">
      <c r="A114" s="110">
        <v>1</v>
      </c>
      <c r="B114" s="272" t="s">
        <v>658</v>
      </c>
      <c r="C114" s="189" t="s">
        <v>188</v>
      </c>
      <c r="D114" s="271" t="s">
        <v>189</v>
      </c>
      <c r="E114" s="107">
        <v>20</v>
      </c>
      <c r="F114" s="104">
        <v>20</v>
      </c>
      <c r="G114" s="104">
        <v>7</v>
      </c>
      <c r="H114" s="104">
        <v>13</v>
      </c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 t="s">
        <v>238</v>
      </c>
      <c r="T114" s="103"/>
    </row>
    <row r="115" spans="1:20" x14ac:dyDescent="0.3">
      <c r="A115" s="101"/>
      <c r="B115" s="100"/>
      <c r="C115" s="100"/>
      <c r="D115" s="99"/>
      <c r="E115" s="98"/>
      <c r="F115" s="97"/>
      <c r="G115" s="97"/>
      <c r="H115" s="97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</row>
    <row r="116" spans="1:20" x14ac:dyDescent="0.3">
      <c r="A116" s="115" t="s">
        <v>239</v>
      </c>
      <c r="B116" s="135" t="s">
        <v>389</v>
      </c>
      <c r="C116" s="138"/>
      <c r="D116" s="137"/>
      <c r="E116" s="92">
        <v>0</v>
      </c>
      <c r="F116" s="133">
        <v>0</v>
      </c>
      <c r="G116" s="133">
        <v>0</v>
      </c>
      <c r="H116" s="133">
        <v>0</v>
      </c>
      <c r="I116" s="133">
        <v>0</v>
      </c>
      <c r="J116" s="133">
        <v>0</v>
      </c>
      <c r="K116" s="133">
        <v>0</v>
      </c>
      <c r="L116" s="133">
        <v>0</v>
      </c>
      <c r="M116" s="133">
        <v>0</v>
      </c>
      <c r="N116" s="133">
        <v>0</v>
      </c>
      <c r="O116" s="133">
        <v>0</v>
      </c>
      <c r="P116" s="133">
        <v>0</v>
      </c>
      <c r="Q116" s="191"/>
      <c r="R116" s="191"/>
      <c r="S116" s="191"/>
      <c r="T116" s="191"/>
    </row>
    <row r="117" spans="1:20" x14ac:dyDescent="0.3">
      <c r="A117" s="110"/>
      <c r="B117" s="151"/>
      <c r="C117" s="151"/>
      <c r="D117" s="150"/>
      <c r="E117" s="107"/>
      <c r="F117" s="130"/>
      <c r="G117" s="130"/>
      <c r="H117" s="130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</row>
    <row r="118" spans="1:20" x14ac:dyDescent="0.3">
      <c r="A118" s="101"/>
      <c r="B118" s="120"/>
      <c r="C118" s="100"/>
      <c r="D118" s="119"/>
      <c r="E118" s="98"/>
      <c r="F118" s="97"/>
      <c r="G118" s="97"/>
      <c r="H118" s="97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</row>
    <row r="119" spans="1:20" x14ac:dyDescent="0.3">
      <c r="A119" s="115" t="s">
        <v>237</v>
      </c>
      <c r="B119" s="135" t="s">
        <v>443</v>
      </c>
      <c r="C119" s="138"/>
      <c r="D119" s="137"/>
      <c r="E119" s="92">
        <v>0</v>
      </c>
      <c r="F119" s="133">
        <v>0</v>
      </c>
      <c r="G119" s="133">
        <v>0</v>
      </c>
      <c r="H119" s="133">
        <v>0</v>
      </c>
      <c r="I119" s="133">
        <v>0</v>
      </c>
      <c r="J119" s="133">
        <v>0</v>
      </c>
      <c r="K119" s="133">
        <v>0</v>
      </c>
      <c r="L119" s="133">
        <v>0</v>
      </c>
      <c r="M119" s="133">
        <v>0</v>
      </c>
      <c r="N119" s="133">
        <v>0</v>
      </c>
      <c r="O119" s="133">
        <v>0</v>
      </c>
      <c r="P119" s="133">
        <v>0</v>
      </c>
      <c r="Q119" s="191"/>
      <c r="R119" s="191"/>
      <c r="S119" s="191"/>
      <c r="T119" s="191"/>
    </row>
    <row r="120" spans="1:20" x14ac:dyDescent="0.3">
      <c r="A120" s="110"/>
      <c r="B120" s="109"/>
      <c r="C120" s="151"/>
      <c r="D120" s="108"/>
      <c r="E120" s="107"/>
      <c r="F120" s="130"/>
      <c r="G120" s="130"/>
      <c r="H120" s="130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</row>
    <row r="121" spans="1:20" x14ac:dyDescent="0.3">
      <c r="A121" s="101"/>
      <c r="B121" s="120"/>
      <c r="C121" s="100"/>
      <c r="D121" s="119"/>
      <c r="E121" s="98"/>
      <c r="F121" s="97"/>
      <c r="G121" s="97"/>
      <c r="H121" s="97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</row>
    <row r="122" spans="1:20" x14ac:dyDescent="0.3">
      <c r="A122" s="115" t="s">
        <v>252</v>
      </c>
      <c r="B122" s="135" t="s">
        <v>391</v>
      </c>
      <c r="C122" s="138"/>
      <c r="D122" s="112"/>
      <c r="E122" s="92">
        <v>10</v>
      </c>
      <c r="F122" s="133">
        <v>10</v>
      </c>
      <c r="G122" s="133">
        <v>4</v>
      </c>
      <c r="H122" s="133">
        <v>6</v>
      </c>
      <c r="I122" s="133">
        <v>0</v>
      </c>
      <c r="J122" s="133">
        <v>0</v>
      </c>
      <c r="K122" s="133">
        <v>0</v>
      </c>
      <c r="L122" s="133">
        <v>0</v>
      </c>
      <c r="M122" s="133">
        <v>0</v>
      </c>
      <c r="N122" s="133">
        <v>0</v>
      </c>
      <c r="O122" s="133">
        <v>0</v>
      </c>
      <c r="P122" s="133">
        <v>0</v>
      </c>
      <c r="Q122" s="191"/>
      <c r="R122" s="191"/>
      <c r="S122" s="191"/>
      <c r="T122" s="191"/>
    </row>
    <row r="123" spans="1:20" x14ac:dyDescent="0.3">
      <c r="A123" s="110">
        <v>1</v>
      </c>
      <c r="B123" s="151" t="s">
        <v>659</v>
      </c>
      <c r="C123" s="132" t="s">
        <v>91</v>
      </c>
      <c r="D123" s="131" t="s">
        <v>92</v>
      </c>
      <c r="E123" s="107">
        <v>2</v>
      </c>
      <c r="F123" s="104">
        <v>2</v>
      </c>
      <c r="G123" s="104">
        <v>1</v>
      </c>
      <c r="H123" s="104">
        <v>1</v>
      </c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 t="s">
        <v>263</v>
      </c>
      <c r="T123" s="103"/>
    </row>
    <row r="124" spans="1:20" x14ac:dyDescent="0.3">
      <c r="A124" s="129"/>
      <c r="B124" s="128"/>
      <c r="C124" s="128" t="s">
        <v>140</v>
      </c>
      <c r="D124" s="143" t="s">
        <v>94</v>
      </c>
      <c r="E124" s="126">
        <v>8</v>
      </c>
      <c r="F124" s="104">
        <v>8</v>
      </c>
      <c r="G124" s="152">
        <v>3</v>
      </c>
      <c r="H124" s="152">
        <v>5</v>
      </c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</row>
    <row r="125" spans="1:20" x14ac:dyDescent="0.3">
      <c r="A125" s="101"/>
      <c r="B125" s="120"/>
      <c r="C125" s="120"/>
      <c r="D125" s="170"/>
      <c r="E125" s="98"/>
      <c r="F125" s="116"/>
      <c r="G125" s="97"/>
      <c r="H125" s="97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</row>
    <row r="126" spans="1:20" x14ac:dyDescent="0.3">
      <c r="A126" s="115" t="s">
        <v>279</v>
      </c>
      <c r="B126" s="114" t="s">
        <v>392</v>
      </c>
      <c r="C126" s="113"/>
      <c r="D126" s="270"/>
      <c r="E126" s="92">
        <v>0</v>
      </c>
      <c r="F126" s="133">
        <v>0</v>
      </c>
      <c r="G126" s="133">
        <v>0</v>
      </c>
      <c r="H126" s="133">
        <v>0</v>
      </c>
      <c r="I126" s="133">
        <v>0</v>
      </c>
      <c r="J126" s="133">
        <v>0</v>
      </c>
      <c r="K126" s="133">
        <v>0</v>
      </c>
      <c r="L126" s="133">
        <v>0</v>
      </c>
      <c r="M126" s="133">
        <v>0</v>
      </c>
      <c r="N126" s="133">
        <v>0</v>
      </c>
      <c r="O126" s="133">
        <v>0</v>
      </c>
      <c r="P126" s="133">
        <v>0</v>
      </c>
      <c r="Q126" s="191"/>
      <c r="R126" s="191"/>
      <c r="S126" s="191"/>
      <c r="T126" s="191"/>
    </row>
    <row r="127" spans="1:20" x14ac:dyDescent="0.3">
      <c r="A127" s="110"/>
      <c r="B127" s="109"/>
      <c r="C127" s="109"/>
      <c r="D127" s="197"/>
      <c r="E127" s="107"/>
      <c r="F127" s="130"/>
      <c r="G127" s="130"/>
      <c r="H127" s="130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</row>
    <row r="128" spans="1:20" x14ac:dyDescent="0.3">
      <c r="A128" s="101"/>
      <c r="B128" s="120"/>
      <c r="C128" s="120"/>
      <c r="D128" s="170"/>
      <c r="E128" s="98"/>
      <c r="F128" s="97"/>
      <c r="G128" s="97"/>
      <c r="H128" s="97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</row>
    <row r="129" spans="1:20" x14ac:dyDescent="0.3">
      <c r="A129" s="115" t="s">
        <v>278</v>
      </c>
      <c r="B129" s="114" t="s">
        <v>393</v>
      </c>
      <c r="C129" s="113"/>
      <c r="D129" s="270"/>
      <c r="E129" s="92">
        <v>0</v>
      </c>
      <c r="F129" s="133">
        <v>0</v>
      </c>
      <c r="G129" s="133">
        <v>0</v>
      </c>
      <c r="H129" s="133">
        <v>0</v>
      </c>
      <c r="I129" s="133">
        <v>0</v>
      </c>
      <c r="J129" s="133">
        <v>0</v>
      </c>
      <c r="K129" s="133">
        <v>0</v>
      </c>
      <c r="L129" s="133">
        <v>0</v>
      </c>
      <c r="M129" s="133">
        <v>0</v>
      </c>
      <c r="N129" s="133">
        <v>0</v>
      </c>
      <c r="O129" s="133">
        <v>0</v>
      </c>
      <c r="P129" s="133">
        <v>0</v>
      </c>
      <c r="Q129" s="191"/>
      <c r="R129" s="191"/>
      <c r="S129" s="191"/>
      <c r="T129" s="191"/>
    </row>
    <row r="130" spans="1:20" x14ac:dyDescent="0.3">
      <c r="A130" s="110"/>
      <c r="B130" s="269"/>
      <c r="C130" s="109"/>
      <c r="D130" s="197"/>
      <c r="E130" s="107"/>
      <c r="F130" s="268"/>
      <c r="G130" s="268"/>
      <c r="H130" s="268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</row>
    <row r="131" spans="1:20" x14ac:dyDescent="0.3">
      <c r="A131" s="101"/>
      <c r="B131" s="120"/>
      <c r="C131" s="120"/>
      <c r="D131" s="170"/>
      <c r="E131" s="98"/>
      <c r="F131" s="97"/>
      <c r="G131" s="97"/>
      <c r="H131" s="120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</row>
    <row r="132" spans="1:20" x14ac:dyDescent="0.3">
      <c r="A132" s="219" t="s">
        <v>277</v>
      </c>
      <c r="B132" s="218" t="s">
        <v>406</v>
      </c>
      <c r="C132" s="218"/>
      <c r="D132" s="267"/>
      <c r="E132" s="92">
        <v>150</v>
      </c>
      <c r="F132" s="266">
        <v>150</v>
      </c>
      <c r="G132" s="266">
        <v>59</v>
      </c>
      <c r="H132" s="266">
        <v>91</v>
      </c>
      <c r="I132" s="266">
        <v>0</v>
      </c>
      <c r="J132" s="266">
        <v>0</v>
      </c>
      <c r="K132" s="266">
        <v>0</v>
      </c>
      <c r="L132" s="266">
        <v>0</v>
      </c>
      <c r="M132" s="266">
        <v>0</v>
      </c>
      <c r="N132" s="266">
        <v>0</v>
      </c>
      <c r="O132" s="266">
        <v>0</v>
      </c>
      <c r="P132" s="266">
        <v>0</v>
      </c>
      <c r="Q132" s="191"/>
      <c r="R132" s="191"/>
      <c r="S132" s="191"/>
      <c r="T132" s="191"/>
    </row>
    <row r="133" spans="1:20" x14ac:dyDescent="0.3">
      <c r="A133" s="115" t="s">
        <v>276</v>
      </c>
      <c r="B133" s="135" t="s">
        <v>394</v>
      </c>
      <c r="C133" s="138"/>
      <c r="D133" s="137"/>
      <c r="E133" s="92">
        <v>0</v>
      </c>
      <c r="F133" s="133">
        <v>0</v>
      </c>
      <c r="G133" s="133">
        <v>0</v>
      </c>
      <c r="H133" s="133">
        <v>0</v>
      </c>
      <c r="I133" s="133">
        <v>0</v>
      </c>
      <c r="J133" s="133">
        <v>0</v>
      </c>
      <c r="K133" s="133">
        <v>0</v>
      </c>
      <c r="L133" s="133">
        <v>0</v>
      </c>
      <c r="M133" s="133">
        <v>0</v>
      </c>
      <c r="N133" s="133">
        <v>0</v>
      </c>
      <c r="O133" s="133">
        <v>0</v>
      </c>
      <c r="P133" s="133">
        <v>0</v>
      </c>
      <c r="Q133" s="191"/>
      <c r="R133" s="191"/>
      <c r="S133" s="191"/>
      <c r="T133" s="191"/>
    </row>
    <row r="134" spans="1:20" x14ac:dyDescent="0.3">
      <c r="A134" s="110"/>
      <c r="B134" s="151"/>
      <c r="C134" s="151"/>
      <c r="D134" s="108"/>
      <c r="E134" s="107"/>
      <c r="F134" s="130"/>
      <c r="G134" s="156"/>
      <c r="H134" s="130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</row>
    <row r="135" spans="1:20" x14ac:dyDescent="0.3">
      <c r="A135" s="101"/>
      <c r="B135" s="100"/>
      <c r="C135" s="100"/>
      <c r="D135" s="99"/>
      <c r="E135" s="98"/>
      <c r="F135" s="97"/>
      <c r="G135" s="97"/>
      <c r="H135" s="97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</row>
    <row r="136" spans="1:20" x14ac:dyDescent="0.3">
      <c r="A136" s="115" t="s">
        <v>11</v>
      </c>
      <c r="B136" s="135" t="s">
        <v>444</v>
      </c>
      <c r="C136" s="138"/>
      <c r="D136" s="137"/>
      <c r="E136" s="92">
        <v>2</v>
      </c>
      <c r="F136" s="133">
        <v>2</v>
      </c>
      <c r="G136" s="133">
        <v>1</v>
      </c>
      <c r="H136" s="133">
        <v>1</v>
      </c>
      <c r="I136" s="133">
        <v>0</v>
      </c>
      <c r="J136" s="133">
        <v>0</v>
      </c>
      <c r="K136" s="133">
        <v>0</v>
      </c>
      <c r="L136" s="133">
        <v>0</v>
      </c>
      <c r="M136" s="133">
        <v>0</v>
      </c>
      <c r="N136" s="133">
        <v>0</v>
      </c>
      <c r="O136" s="133">
        <v>0</v>
      </c>
      <c r="P136" s="133">
        <v>0</v>
      </c>
      <c r="Q136" s="191"/>
      <c r="R136" s="191"/>
      <c r="S136" s="191"/>
      <c r="T136" s="191"/>
    </row>
    <row r="137" spans="1:20" x14ac:dyDescent="0.3">
      <c r="A137" s="110"/>
      <c r="B137" s="151"/>
      <c r="C137" s="151"/>
      <c r="D137" s="150"/>
      <c r="E137" s="107"/>
      <c r="F137" s="130"/>
      <c r="G137" s="159"/>
      <c r="H137" s="130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</row>
    <row r="138" spans="1:20" x14ac:dyDescent="0.3">
      <c r="A138" s="129"/>
      <c r="B138" s="154"/>
      <c r="C138" s="239"/>
      <c r="D138" s="127"/>
      <c r="E138" s="126"/>
      <c r="F138" s="152"/>
      <c r="G138" s="177"/>
      <c r="H138" s="152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</row>
    <row r="139" spans="1:20" x14ac:dyDescent="0.3">
      <c r="A139" s="129">
        <v>1</v>
      </c>
      <c r="B139" s="128" t="s">
        <v>287</v>
      </c>
      <c r="C139" s="128" t="s">
        <v>36</v>
      </c>
      <c r="D139" s="209" t="s">
        <v>37</v>
      </c>
      <c r="E139" s="126">
        <v>2</v>
      </c>
      <c r="F139" s="152">
        <v>2</v>
      </c>
      <c r="G139" s="152">
        <v>1</v>
      </c>
      <c r="H139" s="152">
        <v>1</v>
      </c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 t="s">
        <v>238</v>
      </c>
      <c r="T139" s="123"/>
    </row>
    <row r="140" spans="1:20" x14ac:dyDescent="0.3">
      <c r="A140" s="101"/>
      <c r="B140" s="100"/>
      <c r="C140" s="100"/>
      <c r="D140" s="99"/>
      <c r="E140" s="98"/>
      <c r="F140" s="97"/>
      <c r="G140" s="97"/>
      <c r="H140" s="97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</row>
    <row r="141" spans="1:20" x14ac:dyDescent="0.3">
      <c r="A141" s="115" t="s">
        <v>18</v>
      </c>
      <c r="B141" s="135" t="s">
        <v>395</v>
      </c>
      <c r="C141" s="138"/>
      <c r="D141" s="137"/>
      <c r="E141" s="92">
        <v>0</v>
      </c>
      <c r="F141" s="133">
        <v>0</v>
      </c>
      <c r="G141" s="133">
        <v>0</v>
      </c>
      <c r="H141" s="133">
        <v>0</v>
      </c>
      <c r="I141" s="133">
        <v>0</v>
      </c>
      <c r="J141" s="133">
        <v>0</v>
      </c>
      <c r="K141" s="133">
        <v>0</v>
      </c>
      <c r="L141" s="133">
        <v>0</v>
      </c>
      <c r="M141" s="133">
        <v>0</v>
      </c>
      <c r="N141" s="133">
        <v>0</v>
      </c>
      <c r="O141" s="133">
        <v>0</v>
      </c>
      <c r="P141" s="133">
        <v>0</v>
      </c>
      <c r="Q141" s="191"/>
      <c r="R141" s="191"/>
      <c r="S141" s="191"/>
      <c r="T141" s="191"/>
    </row>
    <row r="142" spans="1:20" x14ac:dyDescent="0.3">
      <c r="A142" s="110"/>
      <c r="B142" s="106"/>
      <c r="C142" s="151"/>
      <c r="D142" s="108"/>
      <c r="E142" s="107"/>
      <c r="F142" s="104"/>
      <c r="G142" s="158"/>
      <c r="H142" s="106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</row>
    <row r="143" spans="1:20" x14ac:dyDescent="0.3">
      <c r="A143" s="101"/>
      <c r="B143" s="120"/>
      <c r="C143" s="100"/>
      <c r="D143" s="119"/>
      <c r="E143" s="98"/>
      <c r="F143" s="97"/>
      <c r="G143" s="97"/>
      <c r="H143" s="97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</row>
    <row r="144" spans="1:20" x14ac:dyDescent="0.3">
      <c r="A144" s="115" t="s">
        <v>248</v>
      </c>
      <c r="B144" s="135" t="s">
        <v>396</v>
      </c>
      <c r="C144" s="138"/>
      <c r="D144" s="137"/>
      <c r="E144" s="92">
        <v>87</v>
      </c>
      <c r="F144" s="133">
        <v>87</v>
      </c>
      <c r="G144" s="133">
        <v>28</v>
      </c>
      <c r="H144" s="133">
        <v>59</v>
      </c>
      <c r="I144" s="133">
        <v>0</v>
      </c>
      <c r="J144" s="133">
        <v>0</v>
      </c>
      <c r="K144" s="133">
        <v>0</v>
      </c>
      <c r="L144" s="133">
        <v>0</v>
      </c>
      <c r="M144" s="133">
        <v>0</v>
      </c>
      <c r="N144" s="133">
        <v>0</v>
      </c>
      <c r="O144" s="133">
        <v>0</v>
      </c>
      <c r="P144" s="133">
        <v>0</v>
      </c>
      <c r="Q144" s="191"/>
      <c r="R144" s="191"/>
      <c r="S144" s="191"/>
      <c r="T144" s="191"/>
    </row>
    <row r="145" spans="1:20" x14ac:dyDescent="0.3">
      <c r="A145" s="110">
        <v>1</v>
      </c>
      <c r="B145" s="151" t="s">
        <v>418</v>
      </c>
      <c r="C145" s="190" t="s">
        <v>138</v>
      </c>
      <c r="D145" s="108" t="s">
        <v>139</v>
      </c>
      <c r="E145" s="107">
        <v>4</v>
      </c>
      <c r="F145" s="130">
        <v>4</v>
      </c>
      <c r="G145" s="159">
        <v>2</v>
      </c>
      <c r="H145" s="130">
        <v>2</v>
      </c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 t="s">
        <v>238</v>
      </c>
      <c r="T145" s="103"/>
    </row>
    <row r="146" spans="1:20" x14ac:dyDescent="0.3">
      <c r="A146" s="129"/>
      <c r="B146" s="154"/>
      <c r="C146" s="128" t="s">
        <v>140</v>
      </c>
      <c r="D146" s="143" t="s">
        <v>94</v>
      </c>
      <c r="E146" s="126">
        <v>1</v>
      </c>
      <c r="F146" s="152">
        <v>1</v>
      </c>
      <c r="G146" s="152">
        <v>1</v>
      </c>
      <c r="H146" s="152">
        <v>0</v>
      </c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3"/>
    </row>
    <row r="147" spans="1:20" x14ac:dyDescent="0.3">
      <c r="A147" s="129">
        <v>2</v>
      </c>
      <c r="B147" s="128" t="s">
        <v>660</v>
      </c>
      <c r="C147" s="154" t="s">
        <v>65</v>
      </c>
      <c r="D147" s="213" t="s">
        <v>66</v>
      </c>
      <c r="E147" s="126">
        <v>68</v>
      </c>
      <c r="F147" s="152">
        <v>68</v>
      </c>
      <c r="G147" s="177">
        <v>20</v>
      </c>
      <c r="H147" s="152">
        <v>48</v>
      </c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 t="s">
        <v>238</v>
      </c>
      <c r="T147" s="123"/>
    </row>
    <row r="148" spans="1:20" x14ac:dyDescent="0.3">
      <c r="A148" s="129"/>
      <c r="B148" s="128"/>
      <c r="C148" s="239" t="s">
        <v>67</v>
      </c>
      <c r="D148" s="127" t="s">
        <v>68</v>
      </c>
      <c r="E148" s="126">
        <v>14</v>
      </c>
      <c r="F148" s="152">
        <v>14</v>
      </c>
      <c r="G148" s="177">
        <v>5</v>
      </c>
      <c r="H148" s="152">
        <v>9</v>
      </c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</row>
    <row r="149" spans="1:20" x14ac:dyDescent="0.3">
      <c r="A149" s="101"/>
      <c r="B149" s="100"/>
      <c r="C149" s="100"/>
      <c r="D149" s="99"/>
      <c r="E149" s="98"/>
      <c r="F149" s="97"/>
      <c r="G149" s="97"/>
      <c r="H149" s="97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</row>
    <row r="150" spans="1:20" x14ac:dyDescent="0.3">
      <c r="A150" s="115" t="s">
        <v>247</v>
      </c>
      <c r="B150" s="111" t="s">
        <v>397</v>
      </c>
      <c r="C150" s="138"/>
      <c r="D150" s="112"/>
      <c r="E150" s="92">
        <v>0</v>
      </c>
      <c r="F150" s="133">
        <v>0</v>
      </c>
      <c r="G150" s="133">
        <v>0</v>
      </c>
      <c r="H150" s="133">
        <v>0</v>
      </c>
      <c r="I150" s="133">
        <v>0</v>
      </c>
      <c r="J150" s="133">
        <v>0</v>
      </c>
      <c r="K150" s="133">
        <v>0</v>
      </c>
      <c r="L150" s="133">
        <v>0</v>
      </c>
      <c r="M150" s="133">
        <v>0</v>
      </c>
      <c r="N150" s="133">
        <v>0</v>
      </c>
      <c r="O150" s="133">
        <v>0</v>
      </c>
      <c r="P150" s="133">
        <v>0</v>
      </c>
      <c r="Q150" s="191"/>
      <c r="R150" s="191"/>
      <c r="S150" s="191"/>
      <c r="T150" s="191"/>
    </row>
    <row r="151" spans="1:20" x14ac:dyDescent="0.3">
      <c r="A151" s="110"/>
      <c r="B151" s="106"/>
      <c r="C151" s="109"/>
      <c r="D151" s="178"/>
      <c r="E151" s="107"/>
      <c r="F151" s="104"/>
      <c r="G151" s="104"/>
      <c r="H151" s="104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</row>
    <row r="152" spans="1:20" x14ac:dyDescent="0.3">
      <c r="A152" s="101"/>
      <c r="B152" s="118"/>
      <c r="C152" s="120"/>
      <c r="D152" s="170"/>
      <c r="E152" s="98"/>
      <c r="F152" s="97"/>
      <c r="G152" s="97"/>
      <c r="H152" s="97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</row>
    <row r="153" spans="1:20" x14ac:dyDescent="0.3">
      <c r="A153" s="115" t="s">
        <v>246</v>
      </c>
      <c r="B153" s="135" t="s">
        <v>445</v>
      </c>
      <c r="C153" s="138"/>
      <c r="D153" s="137"/>
      <c r="E153" s="92">
        <v>0</v>
      </c>
      <c r="F153" s="133">
        <v>0</v>
      </c>
      <c r="G153" s="133">
        <v>0</v>
      </c>
      <c r="H153" s="133">
        <v>0</v>
      </c>
      <c r="I153" s="133">
        <v>0</v>
      </c>
      <c r="J153" s="133">
        <v>0</v>
      </c>
      <c r="K153" s="133">
        <v>0</v>
      </c>
      <c r="L153" s="133">
        <v>0</v>
      </c>
      <c r="M153" s="133">
        <v>0</v>
      </c>
      <c r="N153" s="133">
        <v>0</v>
      </c>
      <c r="O153" s="133">
        <v>0</v>
      </c>
      <c r="P153" s="133">
        <v>0</v>
      </c>
      <c r="Q153" s="191"/>
      <c r="R153" s="191"/>
      <c r="S153" s="191"/>
      <c r="T153" s="191"/>
    </row>
    <row r="154" spans="1:20" x14ac:dyDescent="0.3">
      <c r="A154" s="110"/>
      <c r="B154" s="106"/>
      <c r="C154" s="109"/>
      <c r="D154" s="178"/>
      <c r="E154" s="107"/>
      <c r="F154" s="106"/>
      <c r="G154" s="130"/>
      <c r="H154" s="130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</row>
    <row r="155" spans="1:20" x14ac:dyDescent="0.3">
      <c r="A155" s="101"/>
      <c r="B155" s="100"/>
      <c r="C155" s="100"/>
      <c r="D155" s="99"/>
      <c r="E155" s="98"/>
      <c r="F155" s="97"/>
      <c r="G155" s="97"/>
      <c r="H155" s="97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</row>
    <row r="156" spans="1:20" x14ac:dyDescent="0.3">
      <c r="A156" s="115" t="s">
        <v>244</v>
      </c>
      <c r="B156" s="135" t="s">
        <v>446</v>
      </c>
      <c r="C156" s="138"/>
      <c r="D156" s="137"/>
      <c r="E156" s="92">
        <v>0</v>
      </c>
      <c r="F156" s="133">
        <v>0</v>
      </c>
      <c r="G156" s="133">
        <v>0</v>
      </c>
      <c r="H156" s="133">
        <v>0</v>
      </c>
      <c r="I156" s="133">
        <v>0</v>
      </c>
      <c r="J156" s="133">
        <v>0</v>
      </c>
      <c r="K156" s="133">
        <v>0</v>
      </c>
      <c r="L156" s="133">
        <v>0</v>
      </c>
      <c r="M156" s="133">
        <v>0</v>
      </c>
      <c r="N156" s="133">
        <v>0</v>
      </c>
      <c r="O156" s="133">
        <v>0</v>
      </c>
      <c r="P156" s="133">
        <v>0</v>
      </c>
      <c r="Q156" s="191"/>
      <c r="R156" s="191"/>
      <c r="S156" s="191"/>
      <c r="T156" s="191"/>
    </row>
    <row r="157" spans="1:20" x14ac:dyDescent="0.3">
      <c r="A157" s="110"/>
      <c r="B157" s="186"/>
      <c r="C157" s="190"/>
      <c r="D157" s="108"/>
      <c r="E157" s="107"/>
      <c r="F157" s="104"/>
      <c r="G157" s="105"/>
      <c r="H157" s="104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</row>
    <row r="158" spans="1:20" x14ac:dyDescent="0.3">
      <c r="A158" s="101"/>
      <c r="B158" s="100"/>
      <c r="C158" s="100"/>
      <c r="D158" s="99"/>
      <c r="E158" s="98"/>
      <c r="F158" s="97"/>
      <c r="G158" s="97"/>
      <c r="H158" s="97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</row>
    <row r="159" spans="1:20" x14ac:dyDescent="0.3">
      <c r="A159" s="115" t="s">
        <v>242</v>
      </c>
      <c r="B159" s="135" t="s">
        <v>447</v>
      </c>
      <c r="C159" s="138"/>
      <c r="D159" s="137"/>
      <c r="E159" s="92">
        <v>61</v>
      </c>
      <c r="F159" s="133">
        <v>61</v>
      </c>
      <c r="G159" s="133">
        <v>30</v>
      </c>
      <c r="H159" s="133">
        <v>31</v>
      </c>
      <c r="I159" s="133">
        <v>0</v>
      </c>
      <c r="J159" s="133">
        <v>0</v>
      </c>
      <c r="K159" s="133">
        <v>0</v>
      </c>
      <c r="L159" s="133">
        <v>0</v>
      </c>
      <c r="M159" s="133">
        <v>0</v>
      </c>
      <c r="N159" s="133">
        <v>0</v>
      </c>
      <c r="O159" s="133">
        <v>0</v>
      </c>
      <c r="P159" s="133">
        <v>0</v>
      </c>
      <c r="Q159" s="191"/>
      <c r="R159" s="191"/>
      <c r="S159" s="191"/>
      <c r="T159" s="191"/>
    </row>
    <row r="160" spans="1:20" x14ac:dyDescent="0.3">
      <c r="A160" s="110">
        <v>1</v>
      </c>
      <c r="B160" s="132" t="s">
        <v>239</v>
      </c>
      <c r="C160" s="190" t="s">
        <v>67</v>
      </c>
      <c r="D160" s="108" t="s">
        <v>68</v>
      </c>
      <c r="E160" s="107">
        <v>2</v>
      </c>
      <c r="F160" s="104">
        <v>2</v>
      </c>
      <c r="G160" s="105">
        <v>2</v>
      </c>
      <c r="H160" s="104">
        <v>0</v>
      </c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 t="s">
        <v>238</v>
      </c>
      <c r="T160" s="103"/>
    </row>
    <row r="161" spans="1:20" x14ac:dyDescent="0.3">
      <c r="A161" s="129"/>
      <c r="B161" s="154"/>
      <c r="C161" s="154" t="s">
        <v>81</v>
      </c>
      <c r="D161" s="127" t="s">
        <v>82</v>
      </c>
      <c r="E161" s="126">
        <v>52</v>
      </c>
      <c r="F161" s="124">
        <v>52</v>
      </c>
      <c r="G161" s="210">
        <v>26</v>
      </c>
      <c r="H161" s="147">
        <v>26</v>
      </c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123"/>
    </row>
    <row r="162" spans="1:20" x14ac:dyDescent="0.3">
      <c r="A162" s="129">
        <v>2</v>
      </c>
      <c r="B162" s="128" t="s">
        <v>515</v>
      </c>
      <c r="C162" s="128" t="s">
        <v>93</v>
      </c>
      <c r="D162" s="143" t="s">
        <v>141</v>
      </c>
      <c r="E162" s="126">
        <v>2</v>
      </c>
      <c r="F162" s="124">
        <v>2</v>
      </c>
      <c r="G162" s="147">
        <v>1</v>
      </c>
      <c r="H162" s="147">
        <v>1</v>
      </c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 t="s">
        <v>238</v>
      </c>
      <c r="T162" s="123"/>
    </row>
    <row r="163" spans="1:20" ht="15.6" x14ac:dyDescent="0.3">
      <c r="A163" s="265"/>
      <c r="B163" s="153"/>
      <c r="C163" s="128" t="s">
        <v>275</v>
      </c>
      <c r="D163" s="143" t="s">
        <v>217</v>
      </c>
      <c r="E163" s="126">
        <v>1</v>
      </c>
      <c r="F163" s="124">
        <v>1</v>
      </c>
      <c r="G163" s="128"/>
      <c r="H163" s="128">
        <v>1</v>
      </c>
      <c r="I163" s="123"/>
      <c r="J163" s="123"/>
      <c r="K163" s="123"/>
      <c r="L163" s="123"/>
      <c r="M163" s="123"/>
      <c r="N163" s="123"/>
      <c r="O163" s="123"/>
      <c r="P163" s="123"/>
      <c r="Q163" s="123"/>
      <c r="R163" s="123"/>
      <c r="S163" s="123"/>
      <c r="T163" s="123"/>
    </row>
    <row r="164" spans="1:20" x14ac:dyDescent="0.3">
      <c r="A164" s="129">
        <v>3</v>
      </c>
      <c r="B164" s="147" t="s">
        <v>653</v>
      </c>
      <c r="C164" s="239" t="s">
        <v>67</v>
      </c>
      <c r="D164" s="127" t="s">
        <v>68</v>
      </c>
      <c r="E164" s="126">
        <v>4</v>
      </c>
      <c r="F164" s="124">
        <v>4</v>
      </c>
      <c r="G164" s="125">
        <v>1</v>
      </c>
      <c r="H164" s="124">
        <v>3</v>
      </c>
      <c r="I164" s="123"/>
      <c r="J164" s="123"/>
      <c r="K164" s="123"/>
      <c r="L164" s="123"/>
      <c r="M164" s="123"/>
      <c r="N164" s="123"/>
      <c r="O164" s="123"/>
      <c r="P164" s="123"/>
      <c r="Q164" s="123"/>
      <c r="R164" s="123"/>
      <c r="S164" s="123" t="s">
        <v>238</v>
      </c>
      <c r="T164" s="123"/>
    </row>
    <row r="165" spans="1:20" x14ac:dyDescent="0.3">
      <c r="A165" s="101"/>
      <c r="B165" s="100"/>
      <c r="C165" s="100"/>
      <c r="D165" s="99"/>
      <c r="E165" s="98"/>
      <c r="F165" s="97"/>
      <c r="G165" s="97"/>
      <c r="H165" s="120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</row>
    <row r="166" spans="1:20" x14ac:dyDescent="0.3">
      <c r="A166" s="264" t="s">
        <v>274</v>
      </c>
      <c r="B166" s="262" t="s">
        <v>379</v>
      </c>
      <c r="C166" s="263"/>
      <c r="D166" s="262"/>
      <c r="E166" s="92">
        <v>751</v>
      </c>
      <c r="F166" s="261">
        <v>405</v>
      </c>
      <c r="G166" s="261">
        <v>138</v>
      </c>
      <c r="H166" s="261">
        <v>267</v>
      </c>
      <c r="I166" s="261">
        <v>0</v>
      </c>
      <c r="J166" s="261">
        <v>0</v>
      </c>
      <c r="K166" s="261">
        <v>0</v>
      </c>
      <c r="L166" s="261">
        <v>35</v>
      </c>
      <c r="M166" s="261">
        <v>311</v>
      </c>
      <c r="N166" s="261">
        <v>0</v>
      </c>
      <c r="O166" s="261">
        <v>0</v>
      </c>
      <c r="P166" s="261">
        <v>311</v>
      </c>
      <c r="Q166" s="191"/>
      <c r="R166" s="191"/>
      <c r="S166" s="191"/>
      <c r="T166" s="191"/>
    </row>
    <row r="167" spans="1:20" x14ac:dyDescent="0.3">
      <c r="A167" s="115" t="s">
        <v>8</v>
      </c>
      <c r="B167" s="135" t="s">
        <v>448</v>
      </c>
      <c r="C167" s="138"/>
      <c r="D167" s="137"/>
      <c r="E167" s="92">
        <v>20</v>
      </c>
      <c r="F167" s="133">
        <v>20</v>
      </c>
      <c r="G167" s="133">
        <v>10</v>
      </c>
      <c r="H167" s="133">
        <v>10</v>
      </c>
      <c r="I167" s="133">
        <v>0</v>
      </c>
      <c r="J167" s="133">
        <v>0</v>
      </c>
      <c r="K167" s="133">
        <v>0</v>
      </c>
      <c r="L167" s="133">
        <v>0</v>
      </c>
      <c r="M167" s="133">
        <v>0</v>
      </c>
      <c r="N167" s="133">
        <v>0</v>
      </c>
      <c r="O167" s="133">
        <v>0</v>
      </c>
      <c r="P167" s="133">
        <v>0</v>
      </c>
      <c r="Q167" s="191"/>
      <c r="R167" s="191"/>
      <c r="S167" s="191"/>
      <c r="T167" s="191"/>
    </row>
    <row r="168" spans="1:20" x14ac:dyDescent="0.3">
      <c r="A168" s="110">
        <v>1</v>
      </c>
      <c r="B168" s="151" t="s">
        <v>429</v>
      </c>
      <c r="C168" s="151" t="s">
        <v>81</v>
      </c>
      <c r="D168" s="108" t="s">
        <v>82</v>
      </c>
      <c r="E168" s="107">
        <v>20</v>
      </c>
      <c r="F168" s="130">
        <v>20</v>
      </c>
      <c r="G168" s="156">
        <v>10</v>
      </c>
      <c r="H168" s="130">
        <v>10</v>
      </c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 t="s">
        <v>238</v>
      </c>
      <c r="T168" s="103"/>
    </row>
    <row r="169" spans="1:20" x14ac:dyDescent="0.3">
      <c r="A169" s="101"/>
      <c r="B169" s="100"/>
      <c r="C169" s="100"/>
      <c r="D169" s="99"/>
      <c r="E169" s="98"/>
      <c r="F169" s="97"/>
      <c r="G169" s="97"/>
      <c r="H169" s="97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</row>
    <row r="170" spans="1:20" x14ac:dyDescent="0.3">
      <c r="A170" s="115" t="s">
        <v>11</v>
      </c>
      <c r="B170" s="135" t="s">
        <v>471</v>
      </c>
      <c r="C170" s="138"/>
      <c r="D170" s="137"/>
      <c r="E170" s="92">
        <v>56</v>
      </c>
      <c r="F170" s="133">
        <v>45</v>
      </c>
      <c r="G170" s="133">
        <v>20</v>
      </c>
      <c r="H170" s="133">
        <v>25</v>
      </c>
      <c r="I170" s="133">
        <v>0</v>
      </c>
      <c r="J170" s="133">
        <v>0</v>
      </c>
      <c r="K170" s="133">
        <v>0</v>
      </c>
      <c r="L170" s="133">
        <v>0</v>
      </c>
      <c r="M170" s="133">
        <v>11</v>
      </c>
      <c r="N170" s="133">
        <v>0</v>
      </c>
      <c r="O170" s="133">
        <v>0</v>
      </c>
      <c r="P170" s="133">
        <v>11</v>
      </c>
      <c r="Q170" s="191"/>
      <c r="R170" s="191"/>
      <c r="S170" s="191"/>
      <c r="T170" s="191"/>
    </row>
    <row r="171" spans="1:20" x14ac:dyDescent="0.3">
      <c r="A171" s="110">
        <v>1</v>
      </c>
      <c r="B171" s="151" t="s">
        <v>427</v>
      </c>
      <c r="C171" s="151" t="s">
        <v>142</v>
      </c>
      <c r="D171" s="150" t="s">
        <v>126</v>
      </c>
      <c r="E171" s="107">
        <v>11</v>
      </c>
      <c r="F171" s="130"/>
      <c r="G171" s="130"/>
      <c r="H171" s="130"/>
      <c r="I171" s="103"/>
      <c r="J171" s="103"/>
      <c r="K171" s="103"/>
      <c r="L171" s="103"/>
      <c r="M171" s="103">
        <v>11</v>
      </c>
      <c r="N171" s="103"/>
      <c r="O171" s="103"/>
      <c r="P171" s="103">
        <v>11</v>
      </c>
      <c r="Q171" s="103"/>
      <c r="R171" s="103"/>
      <c r="S171" s="103" t="s">
        <v>238</v>
      </c>
      <c r="T171" s="103"/>
    </row>
    <row r="172" spans="1:20" x14ac:dyDescent="0.3">
      <c r="A172" s="129">
        <v>2</v>
      </c>
      <c r="B172" s="147" t="s">
        <v>430</v>
      </c>
      <c r="C172" s="154" t="s">
        <v>81</v>
      </c>
      <c r="D172" s="127" t="s">
        <v>82</v>
      </c>
      <c r="E172" s="126">
        <v>45</v>
      </c>
      <c r="F172" s="124">
        <v>45</v>
      </c>
      <c r="G172" s="210">
        <v>20</v>
      </c>
      <c r="H172" s="147">
        <v>25</v>
      </c>
      <c r="I172" s="123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 t="s">
        <v>238</v>
      </c>
      <c r="T172" s="123"/>
    </row>
    <row r="173" spans="1:20" x14ac:dyDescent="0.3">
      <c r="A173" s="129"/>
      <c r="B173" s="128"/>
      <c r="C173" s="154"/>
      <c r="D173" s="127"/>
      <c r="E173" s="126"/>
      <c r="F173" s="124"/>
      <c r="G173" s="125"/>
      <c r="H173" s="124"/>
      <c r="I173" s="123"/>
      <c r="J173" s="123"/>
      <c r="K173" s="123"/>
      <c r="L173" s="123"/>
      <c r="M173" s="123"/>
      <c r="N173" s="123"/>
      <c r="O173" s="123"/>
      <c r="P173" s="123"/>
      <c r="Q173" s="123"/>
      <c r="R173" s="123"/>
      <c r="S173" s="123"/>
      <c r="T173" s="123"/>
    </row>
    <row r="174" spans="1:20" x14ac:dyDescent="0.3">
      <c r="A174" s="101"/>
      <c r="B174" s="100"/>
      <c r="C174" s="100"/>
      <c r="D174" s="99"/>
      <c r="E174" s="98"/>
      <c r="F174" s="97"/>
      <c r="G174" s="97"/>
      <c r="H174" s="97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</row>
    <row r="175" spans="1:20" x14ac:dyDescent="0.3">
      <c r="A175" s="115" t="s">
        <v>18</v>
      </c>
      <c r="B175" s="135" t="s">
        <v>449</v>
      </c>
      <c r="C175" s="138"/>
      <c r="D175" s="137"/>
      <c r="E175" s="92">
        <v>129</v>
      </c>
      <c r="F175" s="133">
        <v>103</v>
      </c>
      <c r="G175" s="133">
        <v>45</v>
      </c>
      <c r="H175" s="133">
        <v>58</v>
      </c>
      <c r="I175" s="133">
        <v>0</v>
      </c>
      <c r="J175" s="133">
        <v>0</v>
      </c>
      <c r="K175" s="133">
        <v>0</v>
      </c>
      <c r="L175" s="133">
        <v>26</v>
      </c>
      <c r="M175" s="133">
        <v>0</v>
      </c>
      <c r="N175" s="133">
        <v>0</v>
      </c>
      <c r="O175" s="133">
        <v>0</v>
      </c>
      <c r="P175" s="133">
        <v>0</v>
      </c>
      <c r="Q175" s="191"/>
      <c r="R175" s="191"/>
      <c r="S175" s="191"/>
      <c r="T175" s="191"/>
    </row>
    <row r="176" spans="1:20" x14ac:dyDescent="0.3">
      <c r="A176" s="110">
        <v>1</v>
      </c>
      <c r="B176" s="151" t="s">
        <v>428</v>
      </c>
      <c r="C176" s="151" t="s">
        <v>81</v>
      </c>
      <c r="D176" s="108" t="s">
        <v>82</v>
      </c>
      <c r="E176" s="107">
        <v>3</v>
      </c>
      <c r="F176" s="130">
        <v>3</v>
      </c>
      <c r="G176" s="156">
        <v>1</v>
      </c>
      <c r="H176" s="130">
        <v>2</v>
      </c>
      <c r="I176" s="103"/>
      <c r="J176" s="103"/>
      <c r="K176" s="103"/>
      <c r="L176" s="260"/>
      <c r="M176" s="103">
        <v>0</v>
      </c>
      <c r="N176" s="103"/>
      <c r="O176" s="103"/>
      <c r="P176" s="103"/>
      <c r="Q176" s="103"/>
      <c r="R176" s="103"/>
      <c r="S176" s="103" t="s">
        <v>238</v>
      </c>
      <c r="T176" s="103"/>
    </row>
    <row r="177" spans="1:20" x14ac:dyDescent="0.3">
      <c r="A177" s="129">
        <v>2</v>
      </c>
      <c r="B177" s="154" t="s">
        <v>518</v>
      </c>
      <c r="C177" s="154" t="s">
        <v>91</v>
      </c>
      <c r="D177" s="127" t="s">
        <v>92</v>
      </c>
      <c r="E177" s="126">
        <v>10</v>
      </c>
      <c r="F177" s="152">
        <v>10</v>
      </c>
      <c r="G177" s="259">
        <v>4</v>
      </c>
      <c r="H177" s="152">
        <v>6</v>
      </c>
      <c r="I177" s="123"/>
      <c r="J177" s="123"/>
      <c r="K177" s="123"/>
      <c r="L177" s="250"/>
      <c r="M177" s="123">
        <v>0</v>
      </c>
      <c r="N177" s="123"/>
      <c r="O177" s="123"/>
      <c r="P177" s="123"/>
      <c r="Q177" s="123"/>
      <c r="R177" s="123"/>
      <c r="S177" s="123" t="s">
        <v>238</v>
      </c>
      <c r="T177" s="123"/>
    </row>
    <row r="178" spans="1:20" x14ac:dyDescent="0.3">
      <c r="A178" s="129"/>
      <c r="B178" s="154"/>
      <c r="C178" s="154" t="s">
        <v>154</v>
      </c>
      <c r="D178" s="127" t="s">
        <v>155</v>
      </c>
      <c r="E178" s="126">
        <v>10</v>
      </c>
      <c r="F178" s="152">
        <v>7</v>
      </c>
      <c r="G178" s="259">
        <v>4</v>
      </c>
      <c r="H178" s="152">
        <v>3</v>
      </c>
      <c r="I178" s="123"/>
      <c r="J178" s="123"/>
      <c r="K178" s="123"/>
      <c r="L178" s="250">
        <v>3</v>
      </c>
      <c r="M178" s="123">
        <v>0</v>
      </c>
      <c r="N178" s="123"/>
      <c r="O178" s="123"/>
      <c r="P178" s="123"/>
      <c r="Q178" s="123"/>
      <c r="R178" s="123"/>
      <c r="S178" s="123"/>
      <c r="T178" s="123"/>
    </row>
    <row r="179" spans="1:20" x14ac:dyDescent="0.3">
      <c r="A179" s="129"/>
      <c r="B179" s="154"/>
      <c r="C179" s="154" t="s">
        <v>93</v>
      </c>
      <c r="D179" s="143" t="s">
        <v>141</v>
      </c>
      <c r="E179" s="126">
        <v>70</v>
      </c>
      <c r="F179" s="152">
        <v>53</v>
      </c>
      <c r="G179" s="259">
        <v>21</v>
      </c>
      <c r="H179" s="152">
        <v>32</v>
      </c>
      <c r="I179" s="123"/>
      <c r="J179" s="123"/>
      <c r="K179" s="123"/>
      <c r="L179" s="250">
        <v>17</v>
      </c>
      <c r="M179" s="123">
        <v>0</v>
      </c>
      <c r="N179" s="123"/>
      <c r="O179" s="123"/>
      <c r="P179" s="123"/>
      <c r="Q179" s="123"/>
      <c r="R179" s="123"/>
      <c r="S179" s="123"/>
      <c r="T179" s="123"/>
    </row>
    <row r="180" spans="1:20" x14ac:dyDescent="0.3">
      <c r="A180" s="129"/>
      <c r="B180" s="154"/>
      <c r="C180" s="147" t="s">
        <v>273</v>
      </c>
      <c r="D180" s="165" t="s">
        <v>102</v>
      </c>
      <c r="E180" s="126">
        <v>7</v>
      </c>
      <c r="F180" s="152">
        <v>7</v>
      </c>
      <c r="G180" s="124">
        <v>3</v>
      </c>
      <c r="H180" s="124">
        <v>4</v>
      </c>
      <c r="I180" s="123"/>
      <c r="J180" s="123"/>
      <c r="K180" s="123"/>
      <c r="L180" s="250"/>
      <c r="M180" s="123">
        <v>0</v>
      </c>
      <c r="N180" s="123"/>
      <c r="O180" s="123"/>
      <c r="P180" s="123"/>
      <c r="Q180" s="123"/>
      <c r="R180" s="123"/>
      <c r="S180" s="123"/>
      <c r="T180" s="123"/>
    </row>
    <row r="181" spans="1:20" x14ac:dyDescent="0.3">
      <c r="A181" s="129"/>
      <c r="B181" s="154"/>
      <c r="C181" s="239" t="s">
        <v>158</v>
      </c>
      <c r="D181" s="127" t="s">
        <v>159</v>
      </c>
      <c r="E181" s="126">
        <v>14</v>
      </c>
      <c r="F181" s="152">
        <v>10</v>
      </c>
      <c r="G181" s="152">
        <v>6</v>
      </c>
      <c r="H181" s="152">
        <v>4</v>
      </c>
      <c r="I181" s="123"/>
      <c r="J181" s="123"/>
      <c r="K181" s="123"/>
      <c r="L181" s="250">
        <v>4</v>
      </c>
      <c r="M181" s="123">
        <v>0</v>
      </c>
      <c r="N181" s="123"/>
      <c r="O181" s="123"/>
      <c r="P181" s="123"/>
      <c r="Q181" s="123"/>
      <c r="R181" s="123"/>
      <c r="S181" s="123"/>
      <c r="T181" s="123"/>
    </row>
    <row r="182" spans="1:20" x14ac:dyDescent="0.3">
      <c r="A182" s="129"/>
      <c r="B182" s="154"/>
      <c r="C182" s="239" t="s">
        <v>272</v>
      </c>
      <c r="D182" s="127" t="s">
        <v>271</v>
      </c>
      <c r="E182" s="126">
        <v>3</v>
      </c>
      <c r="F182" s="152">
        <v>3</v>
      </c>
      <c r="G182" s="152">
        <v>1</v>
      </c>
      <c r="H182" s="152">
        <v>2</v>
      </c>
      <c r="I182" s="123"/>
      <c r="J182" s="123"/>
      <c r="K182" s="123"/>
      <c r="L182" s="250"/>
      <c r="M182" s="123">
        <v>0</v>
      </c>
      <c r="N182" s="123"/>
      <c r="O182" s="123"/>
      <c r="P182" s="123"/>
      <c r="Q182" s="123"/>
      <c r="R182" s="123"/>
      <c r="S182" s="123"/>
      <c r="T182" s="123"/>
    </row>
    <row r="183" spans="1:20" x14ac:dyDescent="0.3">
      <c r="A183" s="129"/>
      <c r="B183" s="154"/>
      <c r="C183" s="128" t="s">
        <v>216</v>
      </c>
      <c r="D183" s="143" t="s">
        <v>215</v>
      </c>
      <c r="E183" s="126">
        <v>2</v>
      </c>
      <c r="F183" s="152">
        <v>2</v>
      </c>
      <c r="G183" s="152">
        <v>1</v>
      </c>
      <c r="H183" s="152">
        <v>1</v>
      </c>
      <c r="I183" s="123"/>
      <c r="J183" s="123"/>
      <c r="K183" s="123"/>
      <c r="L183" s="250"/>
      <c r="M183" s="123">
        <v>0</v>
      </c>
      <c r="N183" s="123"/>
      <c r="O183" s="123"/>
      <c r="P183" s="123"/>
      <c r="Q183" s="123"/>
      <c r="R183" s="123"/>
      <c r="S183" s="123"/>
      <c r="T183" s="123"/>
    </row>
    <row r="184" spans="1:20" x14ac:dyDescent="0.3">
      <c r="A184" s="129"/>
      <c r="B184" s="154"/>
      <c r="C184" s="128" t="s">
        <v>214</v>
      </c>
      <c r="D184" s="143" t="s">
        <v>213</v>
      </c>
      <c r="E184" s="126">
        <v>2</v>
      </c>
      <c r="F184" s="152">
        <v>2</v>
      </c>
      <c r="G184" s="152">
        <v>1</v>
      </c>
      <c r="H184" s="152">
        <v>1</v>
      </c>
      <c r="I184" s="123"/>
      <c r="J184" s="123"/>
      <c r="K184" s="123"/>
      <c r="L184" s="250"/>
      <c r="M184" s="123">
        <v>0</v>
      </c>
      <c r="N184" s="123"/>
      <c r="O184" s="123"/>
      <c r="P184" s="123"/>
      <c r="Q184" s="123"/>
      <c r="R184" s="123"/>
      <c r="S184" s="123"/>
      <c r="T184" s="123"/>
    </row>
    <row r="185" spans="1:20" x14ac:dyDescent="0.3">
      <c r="A185" s="129"/>
      <c r="B185" s="154"/>
      <c r="C185" s="259" t="s">
        <v>212</v>
      </c>
      <c r="D185" s="143" t="s">
        <v>211</v>
      </c>
      <c r="E185" s="126">
        <v>4</v>
      </c>
      <c r="F185" s="152">
        <v>2</v>
      </c>
      <c r="G185" s="152">
        <v>1</v>
      </c>
      <c r="H185" s="152">
        <v>1</v>
      </c>
      <c r="I185" s="123"/>
      <c r="J185" s="123"/>
      <c r="K185" s="123"/>
      <c r="L185" s="250">
        <v>2</v>
      </c>
      <c r="M185" s="123">
        <v>0</v>
      </c>
      <c r="N185" s="123"/>
      <c r="O185" s="123"/>
      <c r="P185" s="123"/>
      <c r="Q185" s="123"/>
      <c r="R185" s="123"/>
      <c r="S185" s="123"/>
      <c r="T185" s="123"/>
    </row>
    <row r="186" spans="1:20" x14ac:dyDescent="0.3">
      <c r="A186" s="129"/>
      <c r="B186" s="154"/>
      <c r="C186" s="259" t="s">
        <v>210</v>
      </c>
      <c r="D186" s="143" t="s">
        <v>209</v>
      </c>
      <c r="E186" s="126">
        <v>2</v>
      </c>
      <c r="F186" s="152">
        <v>2</v>
      </c>
      <c r="G186" s="152">
        <v>1</v>
      </c>
      <c r="H186" s="152">
        <v>1</v>
      </c>
      <c r="I186" s="123"/>
      <c r="J186" s="123"/>
      <c r="K186" s="123"/>
      <c r="L186" s="250"/>
      <c r="M186" s="123">
        <v>0</v>
      </c>
      <c r="N186" s="123"/>
      <c r="O186" s="123"/>
      <c r="P186" s="123"/>
      <c r="Q186" s="123"/>
      <c r="R186" s="123"/>
      <c r="S186" s="123"/>
      <c r="T186" s="123"/>
    </row>
    <row r="187" spans="1:20" x14ac:dyDescent="0.3">
      <c r="A187" s="129"/>
      <c r="B187" s="154"/>
      <c r="C187" s="259" t="s">
        <v>208</v>
      </c>
      <c r="D187" s="143" t="s">
        <v>207</v>
      </c>
      <c r="E187" s="126">
        <v>2</v>
      </c>
      <c r="F187" s="152">
        <v>2</v>
      </c>
      <c r="G187" s="152">
        <v>1</v>
      </c>
      <c r="H187" s="152">
        <v>1</v>
      </c>
      <c r="I187" s="123"/>
      <c r="J187" s="123"/>
      <c r="K187" s="123"/>
      <c r="L187" s="250"/>
      <c r="M187" s="123">
        <v>0</v>
      </c>
      <c r="N187" s="123"/>
      <c r="O187" s="123"/>
      <c r="P187" s="123"/>
      <c r="Q187" s="123"/>
      <c r="R187" s="123"/>
      <c r="S187" s="123"/>
      <c r="T187" s="123"/>
    </row>
    <row r="188" spans="1:20" x14ac:dyDescent="0.3">
      <c r="A188" s="101"/>
      <c r="B188" s="120"/>
      <c r="C188" s="258"/>
      <c r="D188" s="257"/>
      <c r="E188" s="98"/>
      <c r="F188" s="97"/>
      <c r="G188" s="97"/>
      <c r="H188" s="97"/>
      <c r="I188" s="96"/>
      <c r="J188" s="96"/>
      <c r="K188" s="96"/>
      <c r="L188" s="256"/>
      <c r="M188" s="96">
        <v>0</v>
      </c>
      <c r="N188" s="96"/>
      <c r="O188" s="96"/>
      <c r="P188" s="96"/>
      <c r="Q188" s="96"/>
      <c r="R188" s="96"/>
      <c r="S188" s="96"/>
      <c r="T188" s="96"/>
    </row>
    <row r="189" spans="1:20" x14ac:dyDescent="0.3">
      <c r="A189" s="115" t="s">
        <v>248</v>
      </c>
      <c r="B189" s="135" t="s">
        <v>462</v>
      </c>
      <c r="C189" s="138"/>
      <c r="D189" s="112"/>
      <c r="E189" s="92">
        <v>0</v>
      </c>
      <c r="F189" s="133">
        <v>0</v>
      </c>
      <c r="G189" s="133">
        <v>0</v>
      </c>
      <c r="H189" s="133">
        <v>0</v>
      </c>
      <c r="I189" s="133">
        <v>0</v>
      </c>
      <c r="J189" s="133">
        <v>0</v>
      </c>
      <c r="K189" s="133">
        <v>0</v>
      </c>
      <c r="L189" s="133">
        <v>0</v>
      </c>
      <c r="M189" s="133">
        <v>0</v>
      </c>
      <c r="N189" s="133">
        <v>0</v>
      </c>
      <c r="O189" s="133">
        <v>0</v>
      </c>
      <c r="P189" s="133">
        <v>0</v>
      </c>
      <c r="Q189" s="191"/>
      <c r="R189" s="191"/>
      <c r="S189" s="191"/>
      <c r="T189" s="191"/>
    </row>
    <row r="190" spans="1:20" x14ac:dyDescent="0.3">
      <c r="A190" s="110"/>
      <c r="B190" s="109"/>
      <c r="C190" s="151"/>
      <c r="D190" s="108"/>
      <c r="E190" s="107"/>
      <c r="F190" s="130"/>
      <c r="G190" s="130"/>
      <c r="H190" s="130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</row>
    <row r="191" spans="1:20" x14ac:dyDescent="0.3">
      <c r="A191" s="101"/>
      <c r="B191" s="120"/>
      <c r="C191" s="100"/>
      <c r="D191" s="119"/>
      <c r="E191" s="98"/>
      <c r="F191" s="97"/>
      <c r="G191" s="97"/>
      <c r="H191" s="97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</row>
    <row r="192" spans="1:20" x14ac:dyDescent="0.3">
      <c r="A192" s="115" t="s">
        <v>247</v>
      </c>
      <c r="B192" s="135" t="s">
        <v>450</v>
      </c>
      <c r="C192" s="138"/>
      <c r="D192" s="112"/>
      <c r="E192" s="92">
        <v>300</v>
      </c>
      <c r="F192" s="133">
        <v>0</v>
      </c>
      <c r="G192" s="133">
        <v>0</v>
      </c>
      <c r="H192" s="133">
        <v>0</v>
      </c>
      <c r="I192" s="133">
        <v>0</v>
      </c>
      <c r="J192" s="133">
        <v>0</v>
      </c>
      <c r="K192" s="133">
        <v>0</v>
      </c>
      <c r="L192" s="133">
        <v>0</v>
      </c>
      <c r="M192" s="133">
        <v>300</v>
      </c>
      <c r="N192" s="133">
        <v>0</v>
      </c>
      <c r="O192" s="133">
        <v>0</v>
      </c>
      <c r="P192" s="133">
        <v>300</v>
      </c>
      <c r="Q192" s="191"/>
      <c r="R192" s="191"/>
      <c r="S192" s="191"/>
      <c r="T192" s="191"/>
    </row>
    <row r="193" spans="1:20" x14ac:dyDescent="0.3">
      <c r="A193" s="110">
        <v>1</v>
      </c>
      <c r="B193" s="109" t="s">
        <v>433</v>
      </c>
      <c r="C193" s="109" t="s">
        <v>151</v>
      </c>
      <c r="D193" s="108" t="s">
        <v>126</v>
      </c>
      <c r="E193" s="107">
        <v>300</v>
      </c>
      <c r="F193" s="130"/>
      <c r="G193" s="130"/>
      <c r="H193" s="130"/>
      <c r="I193" s="103"/>
      <c r="J193" s="103"/>
      <c r="K193" s="103"/>
      <c r="L193" s="103"/>
      <c r="M193" s="103">
        <v>300</v>
      </c>
      <c r="N193" s="103"/>
      <c r="O193" s="103"/>
      <c r="P193" s="103">
        <v>300</v>
      </c>
      <c r="Q193" s="103"/>
      <c r="R193" s="103"/>
      <c r="S193" s="103" t="s">
        <v>238</v>
      </c>
      <c r="T193" s="103"/>
    </row>
    <row r="194" spans="1:20" x14ac:dyDescent="0.3">
      <c r="A194" s="129"/>
      <c r="B194" s="128"/>
      <c r="C194" s="128"/>
      <c r="D194" s="127"/>
      <c r="E194" s="126"/>
      <c r="F194" s="152"/>
      <c r="G194" s="152"/>
      <c r="H194" s="152"/>
      <c r="I194" s="123"/>
      <c r="J194" s="123"/>
      <c r="K194" s="123"/>
      <c r="L194" s="123"/>
      <c r="M194" s="123"/>
      <c r="N194" s="123"/>
      <c r="O194" s="123"/>
      <c r="P194" s="123"/>
      <c r="Q194" s="123"/>
      <c r="R194" s="123"/>
      <c r="S194" s="123"/>
      <c r="T194" s="123"/>
    </row>
    <row r="195" spans="1:20" x14ac:dyDescent="0.3">
      <c r="A195" s="101"/>
      <c r="B195" s="118"/>
      <c r="C195" s="120"/>
      <c r="D195" s="136"/>
      <c r="E195" s="98"/>
      <c r="F195" s="97"/>
      <c r="G195" s="97"/>
      <c r="H195" s="97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</row>
    <row r="196" spans="1:20" x14ac:dyDescent="0.3">
      <c r="A196" s="115" t="s">
        <v>246</v>
      </c>
      <c r="B196" s="111" t="s">
        <v>451</v>
      </c>
      <c r="C196" s="113"/>
      <c r="D196" s="134"/>
      <c r="E196" s="92">
        <v>168</v>
      </c>
      <c r="F196" s="133">
        <v>167</v>
      </c>
      <c r="G196" s="133">
        <v>35</v>
      </c>
      <c r="H196" s="133">
        <v>132</v>
      </c>
      <c r="I196" s="133">
        <v>0</v>
      </c>
      <c r="J196" s="133">
        <v>0</v>
      </c>
      <c r="K196" s="133">
        <v>0</v>
      </c>
      <c r="L196" s="133">
        <v>1</v>
      </c>
      <c r="M196" s="133">
        <v>0</v>
      </c>
      <c r="N196" s="133">
        <v>0</v>
      </c>
      <c r="O196" s="133">
        <v>0</v>
      </c>
      <c r="P196" s="133">
        <v>0</v>
      </c>
      <c r="Q196" s="191"/>
      <c r="R196" s="191"/>
      <c r="S196" s="191"/>
      <c r="T196" s="191"/>
    </row>
    <row r="197" spans="1:20" x14ac:dyDescent="0.3">
      <c r="A197" s="110">
        <v>1</v>
      </c>
      <c r="B197" s="106" t="s">
        <v>434</v>
      </c>
      <c r="C197" s="109" t="s">
        <v>132</v>
      </c>
      <c r="D197" s="178" t="s">
        <v>133</v>
      </c>
      <c r="E197" s="107">
        <v>165</v>
      </c>
      <c r="F197" s="106">
        <v>165</v>
      </c>
      <c r="G197" s="105">
        <v>34</v>
      </c>
      <c r="H197" s="104">
        <v>131</v>
      </c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 t="s">
        <v>238</v>
      </c>
      <c r="T197" s="103"/>
    </row>
    <row r="198" spans="1:20" x14ac:dyDescent="0.3">
      <c r="A198" s="129"/>
      <c r="B198" s="147"/>
      <c r="C198" s="239" t="s">
        <v>67</v>
      </c>
      <c r="D198" s="127" t="s">
        <v>68</v>
      </c>
      <c r="E198" s="126">
        <v>3</v>
      </c>
      <c r="F198" s="147">
        <v>2</v>
      </c>
      <c r="G198" s="177">
        <v>1</v>
      </c>
      <c r="H198" s="152">
        <v>1</v>
      </c>
      <c r="I198" s="123"/>
      <c r="J198" s="123"/>
      <c r="K198" s="123"/>
      <c r="L198" s="123">
        <v>1</v>
      </c>
      <c r="M198" s="123"/>
      <c r="N198" s="123"/>
      <c r="O198" s="123"/>
      <c r="P198" s="123"/>
      <c r="Q198" s="123"/>
      <c r="R198" s="123"/>
      <c r="S198" s="123"/>
      <c r="T198" s="123"/>
    </row>
    <row r="199" spans="1:20" x14ac:dyDescent="0.3">
      <c r="A199" s="101"/>
      <c r="B199" s="118"/>
      <c r="C199" s="100"/>
      <c r="D199" s="119"/>
      <c r="E199" s="98"/>
      <c r="F199" s="97"/>
      <c r="G199" s="97"/>
      <c r="H199" s="97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</row>
    <row r="200" spans="1:20" x14ac:dyDescent="0.3">
      <c r="A200" s="115" t="s">
        <v>244</v>
      </c>
      <c r="B200" s="111" t="s">
        <v>452</v>
      </c>
      <c r="C200" s="138"/>
      <c r="D200" s="112"/>
      <c r="E200" s="92">
        <v>78</v>
      </c>
      <c r="F200" s="133">
        <v>70</v>
      </c>
      <c r="G200" s="133">
        <v>28</v>
      </c>
      <c r="H200" s="133">
        <v>42</v>
      </c>
      <c r="I200" s="133">
        <v>0</v>
      </c>
      <c r="J200" s="133">
        <v>0</v>
      </c>
      <c r="K200" s="133">
        <v>0</v>
      </c>
      <c r="L200" s="133">
        <v>8</v>
      </c>
      <c r="M200" s="133">
        <v>0</v>
      </c>
      <c r="N200" s="133">
        <v>0</v>
      </c>
      <c r="O200" s="133">
        <v>0</v>
      </c>
      <c r="P200" s="133">
        <v>0</v>
      </c>
      <c r="Q200" s="191"/>
      <c r="R200" s="191"/>
      <c r="S200" s="191"/>
      <c r="T200" s="191"/>
    </row>
    <row r="201" spans="1:20" x14ac:dyDescent="0.3">
      <c r="A201" s="110">
        <v>1</v>
      </c>
      <c r="B201" s="223" t="s">
        <v>661</v>
      </c>
      <c r="C201" s="109" t="s">
        <v>256</v>
      </c>
      <c r="D201" s="132" t="s">
        <v>189</v>
      </c>
      <c r="E201" s="126">
        <v>58</v>
      </c>
      <c r="F201" s="147">
        <v>50</v>
      </c>
      <c r="G201" s="177">
        <v>20</v>
      </c>
      <c r="H201" s="152">
        <v>30</v>
      </c>
      <c r="I201" s="123"/>
      <c r="J201" s="123"/>
      <c r="K201" s="123"/>
      <c r="L201" s="123">
        <v>8</v>
      </c>
      <c r="M201" s="123"/>
      <c r="N201" s="123"/>
      <c r="O201" s="123"/>
      <c r="P201" s="123"/>
      <c r="Q201" s="103"/>
      <c r="R201" s="103"/>
      <c r="S201" s="103" t="s">
        <v>270</v>
      </c>
      <c r="T201" s="103"/>
    </row>
    <row r="202" spans="1:20" x14ac:dyDescent="0.3">
      <c r="A202" s="129"/>
      <c r="B202" s="128"/>
      <c r="C202" s="128" t="s">
        <v>269</v>
      </c>
      <c r="D202" s="155" t="s">
        <v>84</v>
      </c>
      <c r="E202" s="126">
        <v>20</v>
      </c>
      <c r="F202" s="147">
        <v>20</v>
      </c>
      <c r="G202" s="177">
        <v>8</v>
      </c>
      <c r="H202" s="152">
        <v>12</v>
      </c>
      <c r="I202" s="123"/>
      <c r="J202" s="123"/>
      <c r="K202" s="123"/>
      <c r="L202" s="123"/>
      <c r="M202" s="123"/>
      <c r="N202" s="123"/>
      <c r="O202" s="123"/>
      <c r="P202" s="123"/>
      <c r="Q202" s="123"/>
      <c r="R202" s="123"/>
      <c r="S202" s="123"/>
      <c r="T202" s="123"/>
    </row>
    <row r="203" spans="1:20" x14ac:dyDescent="0.3">
      <c r="A203" s="101"/>
      <c r="B203" s="120"/>
      <c r="C203" s="120"/>
      <c r="D203" s="255"/>
      <c r="E203" s="98"/>
      <c r="F203" s="97"/>
      <c r="G203" s="97"/>
      <c r="H203" s="120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</row>
    <row r="204" spans="1:20" x14ac:dyDescent="0.3">
      <c r="A204" s="254" t="s">
        <v>268</v>
      </c>
      <c r="B204" s="253" t="s">
        <v>475</v>
      </c>
      <c r="C204" s="253"/>
      <c r="D204" s="252"/>
      <c r="E204" s="92">
        <v>535</v>
      </c>
      <c r="F204" s="251">
        <v>424</v>
      </c>
      <c r="G204" s="251">
        <v>194</v>
      </c>
      <c r="H204" s="251">
        <v>230</v>
      </c>
      <c r="I204" s="251">
        <v>0</v>
      </c>
      <c r="J204" s="251">
        <v>0</v>
      </c>
      <c r="K204" s="251">
        <v>0</v>
      </c>
      <c r="L204" s="251">
        <v>0</v>
      </c>
      <c r="M204" s="251">
        <v>111</v>
      </c>
      <c r="N204" s="251">
        <v>22</v>
      </c>
      <c r="O204" s="251">
        <v>19</v>
      </c>
      <c r="P204" s="251">
        <v>70</v>
      </c>
      <c r="Q204" s="191"/>
      <c r="R204" s="191"/>
      <c r="S204" s="191"/>
      <c r="T204" s="191"/>
    </row>
    <row r="205" spans="1:20" x14ac:dyDescent="0.3">
      <c r="A205" s="115" t="s">
        <v>175</v>
      </c>
      <c r="B205" s="135" t="s">
        <v>399</v>
      </c>
      <c r="C205" s="138"/>
      <c r="D205" s="137"/>
      <c r="E205" s="92">
        <v>57</v>
      </c>
      <c r="F205" s="133">
        <v>25</v>
      </c>
      <c r="G205" s="133">
        <v>10</v>
      </c>
      <c r="H205" s="133">
        <v>15</v>
      </c>
      <c r="I205" s="133">
        <v>0</v>
      </c>
      <c r="J205" s="133">
        <v>0</v>
      </c>
      <c r="K205" s="133">
        <v>0</v>
      </c>
      <c r="L205" s="133">
        <v>0</v>
      </c>
      <c r="M205" s="133">
        <v>32</v>
      </c>
      <c r="N205" s="133">
        <v>15</v>
      </c>
      <c r="O205" s="133">
        <v>15</v>
      </c>
      <c r="P205" s="133">
        <v>2</v>
      </c>
      <c r="Q205" s="191"/>
      <c r="R205" s="191"/>
      <c r="S205" s="191"/>
      <c r="T205" s="191"/>
    </row>
    <row r="206" spans="1:20" x14ac:dyDescent="0.3">
      <c r="A206" s="110">
        <v>1</v>
      </c>
      <c r="B206" s="151" t="s">
        <v>662</v>
      </c>
      <c r="C206" s="190" t="s">
        <v>162</v>
      </c>
      <c r="D206" s="108" t="s">
        <v>163</v>
      </c>
      <c r="E206" s="107">
        <v>5</v>
      </c>
      <c r="F206" s="130">
        <v>5</v>
      </c>
      <c r="G206" s="159">
        <v>2</v>
      </c>
      <c r="H206" s="130">
        <v>3</v>
      </c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 t="s">
        <v>713</v>
      </c>
      <c r="T206" s="103"/>
    </row>
    <row r="207" spans="1:20" x14ac:dyDescent="0.3">
      <c r="A207" s="129"/>
      <c r="B207" s="154"/>
      <c r="C207" s="155" t="s">
        <v>23</v>
      </c>
      <c r="D207" s="146" t="s">
        <v>264</v>
      </c>
      <c r="E207" s="126">
        <v>18</v>
      </c>
      <c r="F207" s="152"/>
      <c r="G207" s="177"/>
      <c r="H207" s="152"/>
      <c r="I207" s="123"/>
      <c r="J207" s="123"/>
      <c r="K207" s="123"/>
      <c r="L207" s="123"/>
      <c r="M207" s="123">
        <v>18</v>
      </c>
      <c r="N207" s="123">
        <v>4</v>
      </c>
      <c r="O207" s="123">
        <v>14</v>
      </c>
      <c r="P207" s="123"/>
      <c r="Q207" s="123"/>
      <c r="R207" s="123"/>
      <c r="S207" s="123"/>
      <c r="T207" s="123"/>
    </row>
    <row r="208" spans="1:20" x14ac:dyDescent="0.3">
      <c r="A208" s="129"/>
      <c r="B208" s="154"/>
      <c r="C208" s="239"/>
      <c r="D208" s="127"/>
      <c r="E208" s="126"/>
      <c r="F208" s="152"/>
      <c r="G208" s="177"/>
      <c r="H208" s="152"/>
      <c r="I208" s="123"/>
      <c r="J208" s="123"/>
      <c r="K208" s="123"/>
      <c r="L208" s="123"/>
      <c r="M208" s="123"/>
      <c r="N208" s="123"/>
      <c r="O208" s="123"/>
      <c r="P208" s="250"/>
      <c r="Q208" s="123"/>
      <c r="R208" s="123"/>
      <c r="S208" s="123"/>
      <c r="T208" s="123"/>
    </row>
    <row r="209" spans="1:20" x14ac:dyDescent="0.3">
      <c r="A209" s="129"/>
      <c r="B209" s="154"/>
      <c r="C209" s="239"/>
      <c r="D209" s="127"/>
      <c r="E209" s="126"/>
      <c r="F209" s="152"/>
      <c r="G209" s="177"/>
      <c r="H209" s="152"/>
      <c r="I209" s="123"/>
      <c r="J209" s="123"/>
      <c r="K209" s="123"/>
      <c r="L209" s="123"/>
      <c r="M209" s="123"/>
      <c r="N209" s="123"/>
      <c r="O209" s="123"/>
      <c r="P209" s="250"/>
      <c r="Q209" s="123"/>
      <c r="R209" s="123"/>
      <c r="S209" s="123"/>
      <c r="T209" s="123"/>
    </row>
    <row r="210" spans="1:20" x14ac:dyDescent="0.3">
      <c r="A210" s="129"/>
      <c r="B210" s="154"/>
      <c r="C210" s="239" t="s">
        <v>125</v>
      </c>
      <c r="D210" s="127" t="s">
        <v>126</v>
      </c>
      <c r="E210" s="126">
        <v>2</v>
      </c>
      <c r="F210" s="152"/>
      <c r="G210" s="177"/>
      <c r="H210" s="152"/>
      <c r="I210" s="123"/>
      <c r="J210" s="123"/>
      <c r="K210" s="123"/>
      <c r="L210" s="123"/>
      <c r="M210" s="123">
        <v>2</v>
      </c>
      <c r="N210" s="123"/>
      <c r="O210" s="123"/>
      <c r="P210" s="250">
        <v>2</v>
      </c>
      <c r="Q210" s="123"/>
      <c r="R210" s="123"/>
      <c r="S210" s="123"/>
      <c r="T210" s="123"/>
    </row>
    <row r="211" spans="1:20" x14ac:dyDescent="0.3">
      <c r="A211" s="129">
        <v>2</v>
      </c>
      <c r="B211" s="154" t="s">
        <v>531</v>
      </c>
      <c r="C211" s="154" t="s">
        <v>81</v>
      </c>
      <c r="D211" s="127" t="s">
        <v>82</v>
      </c>
      <c r="E211" s="126">
        <v>20</v>
      </c>
      <c r="F211" s="152">
        <v>20</v>
      </c>
      <c r="G211" s="152">
        <v>8</v>
      </c>
      <c r="H211" s="152">
        <v>12</v>
      </c>
      <c r="I211" s="123"/>
      <c r="J211" s="123"/>
      <c r="K211" s="123"/>
      <c r="L211" s="123"/>
      <c r="M211" s="123"/>
      <c r="N211" s="123"/>
      <c r="O211" s="123"/>
      <c r="P211" s="123"/>
      <c r="Q211" s="123"/>
      <c r="R211" s="123"/>
      <c r="S211" s="123" t="s">
        <v>238</v>
      </c>
      <c r="T211" s="123"/>
    </row>
    <row r="212" spans="1:20" x14ac:dyDescent="0.3">
      <c r="A212" s="129">
        <v>3</v>
      </c>
      <c r="B212" s="154" t="s">
        <v>663</v>
      </c>
      <c r="C212" s="155" t="s">
        <v>23</v>
      </c>
      <c r="D212" s="146" t="s">
        <v>264</v>
      </c>
      <c r="E212" s="126">
        <v>6</v>
      </c>
      <c r="F212" s="152"/>
      <c r="G212" s="177"/>
      <c r="H212" s="152"/>
      <c r="I212" s="123"/>
      <c r="J212" s="121"/>
      <c r="K212" s="121"/>
      <c r="L212" s="121"/>
      <c r="M212" s="123">
        <v>6</v>
      </c>
      <c r="N212" s="121">
        <v>5</v>
      </c>
      <c r="O212" s="121">
        <v>1</v>
      </c>
      <c r="P212" s="121"/>
      <c r="Q212" s="121"/>
      <c r="R212" s="121"/>
      <c r="S212" s="122" t="s">
        <v>263</v>
      </c>
      <c r="T212" s="121"/>
    </row>
    <row r="213" spans="1:20" x14ac:dyDescent="0.3">
      <c r="A213" s="129">
        <v>4</v>
      </c>
      <c r="B213" s="154" t="s">
        <v>528</v>
      </c>
      <c r="C213" s="155" t="s">
        <v>23</v>
      </c>
      <c r="D213" s="146" t="s">
        <v>264</v>
      </c>
      <c r="E213" s="126">
        <v>6</v>
      </c>
      <c r="F213" s="152"/>
      <c r="G213" s="177"/>
      <c r="H213" s="152"/>
      <c r="I213" s="123"/>
      <c r="J213" s="121"/>
      <c r="K213" s="121"/>
      <c r="L213" s="121"/>
      <c r="M213" s="123">
        <v>6</v>
      </c>
      <c r="N213" s="121">
        <v>6</v>
      </c>
      <c r="O213" s="121">
        <v>0</v>
      </c>
      <c r="P213" s="121"/>
      <c r="Q213" s="121"/>
      <c r="R213" s="121"/>
      <c r="S213" s="122" t="s">
        <v>263</v>
      </c>
      <c r="T213" s="121"/>
    </row>
    <row r="214" spans="1:20" x14ac:dyDescent="0.3">
      <c r="A214" s="101"/>
      <c r="B214" s="100"/>
      <c r="C214" s="100"/>
      <c r="D214" s="99"/>
      <c r="E214" s="98"/>
      <c r="F214" s="97"/>
      <c r="G214" s="97"/>
      <c r="H214" s="97"/>
      <c r="I214" s="96"/>
      <c r="J214" s="95"/>
      <c r="K214" s="95"/>
      <c r="L214" s="95"/>
      <c r="M214" s="96"/>
      <c r="N214" s="95"/>
      <c r="O214" s="95"/>
      <c r="P214" s="95"/>
      <c r="Q214" s="95"/>
      <c r="R214" s="95"/>
      <c r="S214" s="95"/>
      <c r="T214" s="95"/>
    </row>
    <row r="215" spans="1:20" x14ac:dyDescent="0.3">
      <c r="A215" s="115" t="s">
        <v>11</v>
      </c>
      <c r="B215" s="135" t="s">
        <v>400</v>
      </c>
      <c r="C215" s="138"/>
      <c r="D215" s="137"/>
      <c r="E215" s="92">
        <v>115</v>
      </c>
      <c r="F215" s="133">
        <v>47</v>
      </c>
      <c r="G215" s="133">
        <v>10</v>
      </c>
      <c r="H215" s="133">
        <v>37</v>
      </c>
      <c r="I215" s="133">
        <v>0</v>
      </c>
      <c r="J215" s="133">
        <v>0</v>
      </c>
      <c r="K215" s="133">
        <v>0</v>
      </c>
      <c r="L215" s="133">
        <v>0</v>
      </c>
      <c r="M215" s="133">
        <v>68</v>
      </c>
      <c r="N215" s="133">
        <v>0</v>
      </c>
      <c r="O215" s="133">
        <v>0</v>
      </c>
      <c r="P215" s="133">
        <v>68</v>
      </c>
      <c r="Q215" s="91"/>
      <c r="R215" s="91"/>
      <c r="S215" s="91"/>
      <c r="T215" s="91"/>
    </row>
    <row r="216" spans="1:20" x14ac:dyDescent="0.3">
      <c r="A216" s="235">
        <v>1</v>
      </c>
      <c r="B216" s="151" t="s">
        <v>525</v>
      </c>
      <c r="C216" s="190" t="s">
        <v>125</v>
      </c>
      <c r="D216" s="108" t="s">
        <v>126</v>
      </c>
      <c r="E216" s="107">
        <v>68</v>
      </c>
      <c r="F216" s="130"/>
      <c r="G216" s="130"/>
      <c r="H216" s="130"/>
      <c r="I216" s="103">
        <v>0</v>
      </c>
      <c r="J216" s="102"/>
      <c r="K216" s="102"/>
      <c r="L216" s="102"/>
      <c r="M216" s="103">
        <v>68</v>
      </c>
      <c r="N216" s="102"/>
      <c r="O216" s="102"/>
      <c r="P216" s="102">
        <v>68</v>
      </c>
      <c r="Q216" s="102"/>
      <c r="R216" s="102"/>
      <c r="S216" s="162" t="s">
        <v>238</v>
      </c>
      <c r="T216" s="102"/>
    </row>
    <row r="217" spans="1:20" x14ac:dyDescent="0.3">
      <c r="A217" s="249"/>
      <c r="B217" s="154"/>
      <c r="C217" s="239" t="s">
        <v>172</v>
      </c>
      <c r="D217" s="165" t="s">
        <v>135</v>
      </c>
      <c r="E217" s="126">
        <v>47</v>
      </c>
      <c r="F217" s="152">
        <v>47</v>
      </c>
      <c r="G217" s="152">
        <v>10</v>
      </c>
      <c r="H217" s="152">
        <v>37</v>
      </c>
      <c r="I217" s="123">
        <v>0</v>
      </c>
      <c r="J217" s="121"/>
      <c r="K217" s="121"/>
      <c r="L217" s="121"/>
      <c r="M217" s="123"/>
      <c r="N217" s="121"/>
      <c r="O217" s="121"/>
      <c r="P217" s="121"/>
      <c r="Q217" s="121"/>
      <c r="R217" s="121"/>
      <c r="S217" s="121"/>
      <c r="T217" s="121"/>
    </row>
    <row r="218" spans="1:20" x14ac:dyDescent="0.3">
      <c r="A218" s="249"/>
      <c r="B218" s="154"/>
      <c r="C218" s="155"/>
      <c r="D218" s="146"/>
      <c r="E218" s="126"/>
      <c r="F218" s="152"/>
      <c r="G218" s="177"/>
      <c r="H218" s="152"/>
      <c r="I218" s="123"/>
      <c r="J218" s="121"/>
      <c r="K218" s="121"/>
      <c r="L218" s="121"/>
      <c r="M218" s="123"/>
      <c r="N218" s="121"/>
      <c r="O218" s="121"/>
      <c r="P218" s="121"/>
      <c r="Q218" s="121"/>
      <c r="R218" s="121"/>
      <c r="S218" s="122"/>
      <c r="T218" s="121"/>
    </row>
    <row r="219" spans="1:20" x14ac:dyDescent="0.3">
      <c r="A219" s="234"/>
      <c r="B219" s="100"/>
      <c r="C219" s="100"/>
      <c r="D219" s="99"/>
      <c r="E219" s="98"/>
      <c r="F219" s="97"/>
      <c r="G219" s="97"/>
      <c r="H219" s="97"/>
      <c r="I219" s="96"/>
      <c r="J219" s="95"/>
      <c r="K219" s="95"/>
      <c r="L219" s="95"/>
      <c r="M219" s="96"/>
      <c r="N219" s="95"/>
      <c r="O219" s="95"/>
      <c r="P219" s="95"/>
      <c r="Q219" s="95"/>
      <c r="R219" s="95"/>
      <c r="S219" s="95"/>
      <c r="T219" s="95"/>
    </row>
    <row r="220" spans="1:20" x14ac:dyDescent="0.3">
      <c r="A220" s="115" t="s">
        <v>18</v>
      </c>
      <c r="B220" s="135" t="s">
        <v>401</v>
      </c>
      <c r="C220" s="138"/>
      <c r="D220" s="137"/>
      <c r="E220" s="92">
        <v>0</v>
      </c>
      <c r="F220" s="133">
        <v>0</v>
      </c>
      <c r="G220" s="133">
        <v>0</v>
      </c>
      <c r="H220" s="133">
        <v>0</v>
      </c>
      <c r="I220" s="133">
        <v>0</v>
      </c>
      <c r="J220" s="133">
        <v>0</v>
      </c>
      <c r="K220" s="133">
        <v>0</v>
      </c>
      <c r="L220" s="133">
        <v>0</v>
      </c>
      <c r="M220" s="133">
        <v>0</v>
      </c>
      <c r="N220" s="133">
        <v>0</v>
      </c>
      <c r="O220" s="133">
        <v>0</v>
      </c>
      <c r="P220" s="133">
        <v>0</v>
      </c>
      <c r="Q220" s="91"/>
      <c r="R220" s="91"/>
      <c r="S220" s="91"/>
      <c r="T220" s="91"/>
    </row>
    <row r="221" spans="1:20" x14ac:dyDescent="0.3">
      <c r="A221" s="110"/>
      <c r="B221" s="109"/>
      <c r="C221" s="151"/>
      <c r="D221" s="108"/>
      <c r="E221" s="107"/>
      <c r="F221" s="130"/>
      <c r="G221" s="130"/>
      <c r="H221" s="130"/>
      <c r="I221" s="103"/>
      <c r="J221" s="102"/>
      <c r="K221" s="102"/>
      <c r="L221" s="102"/>
      <c r="M221" s="103"/>
      <c r="N221" s="102"/>
      <c r="O221" s="102"/>
      <c r="P221" s="102"/>
      <c r="Q221" s="102"/>
      <c r="R221" s="102"/>
      <c r="S221" s="102"/>
      <c r="T221" s="102"/>
    </row>
    <row r="222" spans="1:20" x14ac:dyDescent="0.3">
      <c r="A222" s="101"/>
      <c r="B222" s="100"/>
      <c r="C222" s="100"/>
      <c r="D222" s="99"/>
      <c r="E222" s="98"/>
      <c r="F222" s="97"/>
      <c r="G222" s="97"/>
      <c r="H222" s="97"/>
      <c r="I222" s="96"/>
      <c r="J222" s="95"/>
      <c r="K222" s="95"/>
      <c r="L222" s="95"/>
      <c r="M222" s="96"/>
      <c r="N222" s="95"/>
      <c r="O222" s="95"/>
      <c r="P222" s="95"/>
      <c r="Q222" s="95"/>
      <c r="R222" s="95"/>
      <c r="S222" s="95"/>
      <c r="T222" s="95"/>
    </row>
    <row r="223" spans="1:20" x14ac:dyDescent="0.3">
      <c r="A223" s="115" t="s">
        <v>267</v>
      </c>
      <c r="B223" s="135" t="s">
        <v>402</v>
      </c>
      <c r="C223" s="138"/>
      <c r="D223" s="137"/>
      <c r="E223" s="92">
        <v>12</v>
      </c>
      <c r="F223" s="133">
        <v>12</v>
      </c>
      <c r="G223" s="133">
        <v>4</v>
      </c>
      <c r="H223" s="133">
        <v>8</v>
      </c>
      <c r="I223" s="133">
        <v>0</v>
      </c>
      <c r="J223" s="133">
        <v>0</v>
      </c>
      <c r="K223" s="133">
        <v>0</v>
      </c>
      <c r="L223" s="133">
        <v>0</v>
      </c>
      <c r="M223" s="133">
        <v>0</v>
      </c>
      <c r="N223" s="133">
        <v>0</v>
      </c>
      <c r="O223" s="133">
        <v>0</v>
      </c>
      <c r="P223" s="133">
        <v>0</v>
      </c>
      <c r="Q223" s="91"/>
      <c r="R223" s="91"/>
      <c r="S223" s="91"/>
      <c r="T223" s="91"/>
    </row>
    <row r="224" spans="1:20" x14ac:dyDescent="0.3">
      <c r="A224" s="110">
        <v>1</v>
      </c>
      <c r="B224" s="106" t="s">
        <v>538</v>
      </c>
      <c r="C224" s="109" t="s">
        <v>143</v>
      </c>
      <c r="D224" s="197" t="s">
        <v>144</v>
      </c>
      <c r="E224" s="107">
        <v>12</v>
      </c>
      <c r="F224" s="104">
        <v>12</v>
      </c>
      <c r="G224" s="158">
        <v>4</v>
      </c>
      <c r="H224" s="106">
        <v>8</v>
      </c>
      <c r="I224" s="103"/>
      <c r="J224" s="102"/>
      <c r="K224" s="102"/>
      <c r="L224" s="102"/>
      <c r="M224" s="103"/>
      <c r="N224" s="102"/>
      <c r="O224" s="102"/>
      <c r="P224" s="102"/>
      <c r="Q224" s="102"/>
      <c r="R224" s="102"/>
      <c r="S224" s="162" t="s">
        <v>238</v>
      </c>
      <c r="T224" s="102"/>
    </row>
    <row r="225" spans="1:20" x14ac:dyDescent="0.3">
      <c r="A225" s="101"/>
      <c r="B225" s="100"/>
      <c r="C225" s="100"/>
      <c r="D225" s="99"/>
      <c r="E225" s="98"/>
      <c r="F225" s="97"/>
      <c r="G225" s="97"/>
      <c r="H225" s="97"/>
      <c r="I225" s="96"/>
      <c r="J225" s="95"/>
      <c r="K225" s="95"/>
      <c r="L225" s="95"/>
      <c r="M225" s="96"/>
      <c r="N225" s="95"/>
      <c r="O225" s="95"/>
      <c r="P225" s="95"/>
      <c r="Q225" s="95"/>
      <c r="R225" s="95"/>
      <c r="S225" s="95"/>
      <c r="T225" s="95"/>
    </row>
    <row r="226" spans="1:20" x14ac:dyDescent="0.3">
      <c r="A226" s="115" t="s">
        <v>266</v>
      </c>
      <c r="B226" s="135" t="s">
        <v>405</v>
      </c>
      <c r="C226" s="138"/>
      <c r="D226" s="137"/>
      <c r="E226" s="92">
        <v>0</v>
      </c>
      <c r="F226" s="133">
        <v>0</v>
      </c>
      <c r="G226" s="133">
        <v>0</v>
      </c>
      <c r="H226" s="133">
        <v>0</v>
      </c>
      <c r="I226" s="133">
        <v>0</v>
      </c>
      <c r="J226" s="133">
        <v>0</v>
      </c>
      <c r="K226" s="133">
        <v>0</v>
      </c>
      <c r="L226" s="133">
        <v>0</v>
      </c>
      <c r="M226" s="133">
        <v>0</v>
      </c>
      <c r="N226" s="133">
        <v>0</v>
      </c>
      <c r="O226" s="133">
        <v>0</v>
      </c>
      <c r="P226" s="133">
        <v>0</v>
      </c>
      <c r="Q226" s="91"/>
      <c r="R226" s="91"/>
      <c r="S226" s="91"/>
      <c r="T226" s="91"/>
    </row>
    <row r="227" spans="1:20" x14ac:dyDescent="0.3">
      <c r="A227" s="110"/>
      <c r="B227" s="106"/>
      <c r="C227" s="151"/>
      <c r="D227" s="108"/>
      <c r="E227" s="107"/>
      <c r="F227" s="104"/>
      <c r="G227" s="130"/>
      <c r="H227" s="130"/>
      <c r="I227" s="103"/>
      <c r="J227" s="102"/>
      <c r="K227" s="102"/>
      <c r="L227" s="102"/>
      <c r="M227" s="103"/>
      <c r="N227" s="102"/>
      <c r="O227" s="102"/>
      <c r="P227" s="102"/>
      <c r="Q227" s="102"/>
      <c r="R227" s="102"/>
      <c r="S227" s="102"/>
      <c r="T227" s="102"/>
    </row>
    <row r="228" spans="1:20" x14ac:dyDescent="0.3">
      <c r="A228" s="101"/>
      <c r="B228" s="100"/>
      <c r="C228" s="100"/>
      <c r="D228" s="99"/>
      <c r="E228" s="98"/>
      <c r="F228" s="97"/>
      <c r="G228" s="97"/>
      <c r="H228" s="97"/>
      <c r="I228" s="96"/>
      <c r="J228" s="95"/>
      <c r="K228" s="95"/>
      <c r="L228" s="95"/>
      <c r="M228" s="96"/>
      <c r="N228" s="95"/>
      <c r="O228" s="95"/>
      <c r="P228" s="95"/>
      <c r="Q228" s="95"/>
      <c r="R228" s="95"/>
      <c r="S228" s="95"/>
      <c r="T228" s="95"/>
    </row>
    <row r="229" spans="1:20" x14ac:dyDescent="0.3">
      <c r="A229" s="115" t="s">
        <v>246</v>
      </c>
      <c r="B229" s="135" t="s">
        <v>407</v>
      </c>
      <c r="C229" s="138"/>
      <c r="D229" s="137"/>
      <c r="E229" s="92">
        <v>0</v>
      </c>
      <c r="F229" s="133">
        <v>0</v>
      </c>
      <c r="G229" s="133">
        <v>0</v>
      </c>
      <c r="H229" s="133">
        <v>0</v>
      </c>
      <c r="I229" s="133">
        <v>0</v>
      </c>
      <c r="J229" s="133">
        <v>0</v>
      </c>
      <c r="K229" s="133">
        <v>0</v>
      </c>
      <c r="L229" s="133">
        <v>0</v>
      </c>
      <c r="M229" s="133">
        <v>0</v>
      </c>
      <c r="N229" s="133">
        <v>0</v>
      </c>
      <c r="O229" s="133">
        <v>0</v>
      </c>
      <c r="P229" s="133">
        <v>0</v>
      </c>
      <c r="Q229" s="91"/>
      <c r="R229" s="91"/>
      <c r="S229" s="91"/>
      <c r="T229" s="91"/>
    </row>
    <row r="230" spans="1:20" x14ac:dyDescent="0.3">
      <c r="A230" s="110"/>
      <c r="B230" s="106"/>
      <c r="C230" s="109"/>
      <c r="D230" s="197"/>
      <c r="E230" s="107"/>
      <c r="F230" s="106"/>
      <c r="G230" s="158"/>
      <c r="H230" s="106"/>
      <c r="I230" s="103"/>
      <c r="J230" s="102"/>
      <c r="K230" s="102"/>
      <c r="L230" s="102"/>
      <c r="M230" s="103"/>
      <c r="N230" s="102"/>
      <c r="O230" s="102"/>
      <c r="P230" s="102"/>
      <c r="Q230" s="102"/>
      <c r="R230" s="102"/>
      <c r="S230" s="102"/>
      <c r="T230" s="102"/>
    </row>
    <row r="231" spans="1:20" x14ac:dyDescent="0.3">
      <c r="A231" s="101"/>
      <c r="B231" s="100"/>
      <c r="C231" s="100"/>
      <c r="D231" s="119"/>
      <c r="E231" s="98"/>
      <c r="F231" s="97"/>
      <c r="G231" s="97"/>
      <c r="H231" s="97"/>
      <c r="I231" s="96"/>
      <c r="J231" s="95"/>
      <c r="K231" s="95"/>
      <c r="L231" s="95"/>
      <c r="M231" s="96"/>
      <c r="N231" s="95"/>
      <c r="O231" s="95"/>
      <c r="P231" s="95"/>
      <c r="Q231" s="95"/>
      <c r="R231" s="95"/>
      <c r="S231" s="95"/>
      <c r="T231" s="95"/>
    </row>
    <row r="232" spans="1:20" x14ac:dyDescent="0.3">
      <c r="A232" s="115" t="s">
        <v>244</v>
      </c>
      <c r="B232" s="135" t="s">
        <v>472</v>
      </c>
      <c r="C232" s="138"/>
      <c r="D232" s="137"/>
      <c r="E232" s="92">
        <v>340</v>
      </c>
      <c r="F232" s="133">
        <v>340</v>
      </c>
      <c r="G232" s="133">
        <v>170</v>
      </c>
      <c r="H232" s="133">
        <v>170</v>
      </c>
      <c r="I232" s="133">
        <v>0</v>
      </c>
      <c r="J232" s="133">
        <v>0</v>
      </c>
      <c r="K232" s="133">
        <v>0</v>
      </c>
      <c r="L232" s="133">
        <v>0</v>
      </c>
      <c r="M232" s="133">
        <v>0</v>
      </c>
      <c r="N232" s="133">
        <v>0</v>
      </c>
      <c r="O232" s="133">
        <v>0</v>
      </c>
      <c r="P232" s="133">
        <v>0</v>
      </c>
      <c r="Q232" s="91"/>
      <c r="R232" s="91"/>
      <c r="S232" s="91"/>
      <c r="T232" s="91"/>
    </row>
    <row r="233" spans="1:20" x14ac:dyDescent="0.3">
      <c r="A233" s="110">
        <v>1</v>
      </c>
      <c r="B233" s="151" t="s">
        <v>530</v>
      </c>
      <c r="C233" s="190" t="s">
        <v>81</v>
      </c>
      <c r="D233" s="108" t="s">
        <v>82</v>
      </c>
      <c r="E233" s="107">
        <v>340</v>
      </c>
      <c r="F233" s="104">
        <v>340</v>
      </c>
      <c r="G233" s="105">
        <v>170</v>
      </c>
      <c r="H233" s="104">
        <v>170</v>
      </c>
      <c r="I233" s="103"/>
      <c r="J233" s="102"/>
      <c r="K233" s="102"/>
      <c r="L233" s="102"/>
      <c r="M233" s="103"/>
      <c r="N233" s="102"/>
      <c r="O233" s="102"/>
      <c r="P233" s="102"/>
      <c r="Q233" s="102"/>
      <c r="R233" s="102"/>
      <c r="S233" s="162" t="s">
        <v>238</v>
      </c>
      <c r="T233" s="102"/>
    </row>
    <row r="234" spans="1:20" x14ac:dyDescent="0.3">
      <c r="A234" s="129"/>
      <c r="B234" s="147"/>
      <c r="C234" s="154"/>
      <c r="D234" s="127"/>
      <c r="E234" s="126"/>
      <c r="F234" s="124"/>
      <c r="G234" s="125"/>
      <c r="H234" s="124"/>
      <c r="I234" s="123"/>
      <c r="J234" s="121"/>
      <c r="K234" s="121"/>
      <c r="L234" s="121"/>
      <c r="M234" s="123"/>
      <c r="N234" s="121"/>
      <c r="O234" s="121"/>
      <c r="P234" s="121"/>
      <c r="Q234" s="121"/>
      <c r="R234" s="121"/>
      <c r="S234" s="121"/>
      <c r="T234" s="121"/>
    </row>
    <row r="235" spans="1:20" x14ac:dyDescent="0.3">
      <c r="A235" s="101"/>
      <c r="B235" s="118"/>
      <c r="C235" s="100"/>
      <c r="D235" s="119"/>
      <c r="E235" s="98"/>
      <c r="F235" s="97"/>
      <c r="G235" s="97"/>
      <c r="H235" s="97"/>
      <c r="I235" s="96"/>
      <c r="J235" s="95"/>
      <c r="K235" s="95"/>
      <c r="L235" s="95"/>
      <c r="M235" s="96"/>
      <c r="N235" s="95"/>
      <c r="O235" s="95"/>
      <c r="P235" s="95"/>
      <c r="Q235" s="95"/>
      <c r="R235" s="95"/>
      <c r="S235" s="95"/>
      <c r="T235" s="95"/>
    </row>
    <row r="236" spans="1:20" x14ac:dyDescent="0.3">
      <c r="A236" s="115" t="s">
        <v>242</v>
      </c>
      <c r="B236" s="135" t="s">
        <v>473</v>
      </c>
      <c r="C236" s="138"/>
      <c r="D236" s="137"/>
      <c r="E236" s="92">
        <v>7</v>
      </c>
      <c r="F236" s="133">
        <v>0</v>
      </c>
      <c r="G236" s="133">
        <v>0</v>
      </c>
      <c r="H236" s="133">
        <v>0</v>
      </c>
      <c r="I236" s="133">
        <v>0</v>
      </c>
      <c r="J236" s="133">
        <v>0</v>
      </c>
      <c r="K236" s="133">
        <v>0</v>
      </c>
      <c r="L236" s="133">
        <v>0</v>
      </c>
      <c r="M236" s="133">
        <v>7</v>
      </c>
      <c r="N236" s="133">
        <v>5</v>
      </c>
      <c r="O236" s="133">
        <v>2</v>
      </c>
      <c r="P236" s="133">
        <v>0</v>
      </c>
      <c r="Q236" s="91"/>
      <c r="R236" s="91"/>
      <c r="S236" s="91"/>
      <c r="T236" s="91"/>
    </row>
    <row r="237" spans="1:20" x14ac:dyDescent="0.3">
      <c r="A237" s="110">
        <v>1</v>
      </c>
      <c r="B237" s="151" t="s">
        <v>664</v>
      </c>
      <c r="C237" s="132" t="s">
        <v>23</v>
      </c>
      <c r="D237" s="178" t="s">
        <v>264</v>
      </c>
      <c r="E237" s="107">
        <v>7</v>
      </c>
      <c r="F237" s="130"/>
      <c r="G237" s="159"/>
      <c r="H237" s="130"/>
      <c r="I237" s="103"/>
      <c r="J237" s="102"/>
      <c r="K237" s="102"/>
      <c r="L237" s="102"/>
      <c r="M237" s="103">
        <v>7</v>
      </c>
      <c r="N237" s="102">
        <v>5</v>
      </c>
      <c r="O237" s="102">
        <v>2</v>
      </c>
      <c r="P237" s="102"/>
      <c r="Q237" s="102"/>
      <c r="R237" s="102"/>
      <c r="S237" s="102"/>
      <c r="T237" s="102"/>
    </row>
    <row r="238" spans="1:20" x14ac:dyDescent="0.3">
      <c r="A238" s="101"/>
      <c r="B238" s="226"/>
      <c r="C238" s="100"/>
      <c r="D238" s="99"/>
      <c r="E238" s="98"/>
      <c r="F238" s="225"/>
      <c r="G238" s="225"/>
      <c r="H238" s="225"/>
      <c r="I238" s="96"/>
      <c r="J238" s="95"/>
      <c r="K238" s="95"/>
      <c r="L238" s="95"/>
      <c r="M238" s="96"/>
      <c r="N238" s="95"/>
      <c r="O238" s="95"/>
      <c r="P238" s="95"/>
      <c r="Q238" s="95"/>
      <c r="R238" s="95"/>
      <c r="S238" s="95"/>
      <c r="T238" s="95"/>
    </row>
    <row r="239" spans="1:20" x14ac:dyDescent="0.3">
      <c r="A239" s="115" t="s">
        <v>240</v>
      </c>
      <c r="B239" s="135" t="s">
        <v>474</v>
      </c>
      <c r="C239" s="138"/>
      <c r="D239" s="137"/>
      <c r="E239" s="92">
        <v>4</v>
      </c>
      <c r="F239" s="133">
        <v>0</v>
      </c>
      <c r="G239" s="133">
        <v>0</v>
      </c>
      <c r="H239" s="133">
        <v>0</v>
      </c>
      <c r="I239" s="133">
        <v>0</v>
      </c>
      <c r="J239" s="133">
        <v>0</v>
      </c>
      <c r="K239" s="133">
        <v>0</v>
      </c>
      <c r="L239" s="133">
        <v>0</v>
      </c>
      <c r="M239" s="133">
        <v>4</v>
      </c>
      <c r="N239" s="133">
        <v>2</v>
      </c>
      <c r="O239" s="133">
        <v>2</v>
      </c>
      <c r="P239" s="133">
        <v>0</v>
      </c>
      <c r="Q239" s="91"/>
      <c r="R239" s="91"/>
      <c r="S239" s="91"/>
      <c r="T239" s="91"/>
    </row>
    <row r="240" spans="1:20" x14ac:dyDescent="0.3">
      <c r="A240" s="110">
        <v>1</v>
      </c>
      <c r="B240" s="109" t="s">
        <v>523</v>
      </c>
      <c r="C240" s="132" t="s">
        <v>23</v>
      </c>
      <c r="D240" s="178" t="s">
        <v>264</v>
      </c>
      <c r="E240" s="107">
        <v>3</v>
      </c>
      <c r="F240" s="130"/>
      <c r="G240" s="159"/>
      <c r="H240" s="130"/>
      <c r="I240" s="103"/>
      <c r="J240" s="102"/>
      <c r="K240" s="102"/>
      <c r="L240" s="102"/>
      <c r="M240" s="103">
        <v>3</v>
      </c>
      <c r="N240" s="102">
        <v>2</v>
      </c>
      <c r="O240" s="102">
        <v>1</v>
      </c>
      <c r="P240" s="102"/>
      <c r="Q240" s="102"/>
      <c r="R240" s="102"/>
      <c r="S240" s="162" t="s">
        <v>263</v>
      </c>
      <c r="T240" s="102"/>
    </row>
    <row r="241" spans="1:20" x14ac:dyDescent="0.3">
      <c r="A241" s="129">
        <v>2</v>
      </c>
      <c r="B241" s="128" t="s">
        <v>524</v>
      </c>
      <c r="C241" s="155" t="s">
        <v>23</v>
      </c>
      <c r="D241" s="146" t="s">
        <v>264</v>
      </c>
      <c r="E241" s="126">
        <v>1</v>
      </c>
      <c r="F241" s="152"/>
      <c r="G241" s="177"/>
      <c r="H241" s="152"/>
      <c r="I241" s="123"/>
      <c r="J241" s="121"/>
      <c r="K241" s="121"/>
      <c r="L241" s="121"/>
      <c r="M241" s="123">
        <v>1</v>
      </c>
      <c r="N241" s="121"/>
      <c r="O241" s="121">
        <v>1</v>
      </c>
      <c r="P241" s="121"/>
      <c r="Q241" s="121"/>
      <c r="R241" s="121"/>
      <c r="S241" s="122" t="s">
        <v>263</v>
      </c>
      <c r="T241" s="121"/>
    </row>
    <row r="242" spans="1:20" x14ac:dyDescent="0.3">
      <c r="A242" s="101"/>
      <c r="B242" s="226"/>
      <c r="C242" s="100"/>
      <c r="D242" s="99"/>
      <c r="E242" s="98"/>
      <c r="F242" s="225"/>
      <c r="G242" s="225"/>
      <c r="H242" s="225"/>
      <c r="I242" s="96"/>
      <c r="J242" s="95"/>
      <c r="K242" s="95"/>
      <c r="L242" s="95"/>
      <c r="M242" s="96"/>
      <c r="N242" s="95"/>
      <c r="O242" s="95"/>
      <c r="P242" s="95"/>
      <c r="Q242" s="95"/>
      <c r="R242" s="95"/>
      <c r="S242" s="95"/>
      <c r="T242" s="95"/>
    </row>
    <row r="243" spans="1:20" x14ac:dyDescent="0.3">
      <c r="A243" s="115" t="s">
        <v>239</v>
      </c>
      <c r="B243" s="135" t="s">
        <v>453</v>
      </c>
      <c r="C243" s="138"/>
      <c r="D243" s="137"/>
      <c r="E243" s="92">
        <v>0</v>
      </c>
      <c r="F243" s="133">
        <v>0</v>
      </c>
      <c r="G243" s="133">
        <v>0</v>
      </c>
      <c r="H243" s="133">
        <v>0</v>
      </c>
      <c r="I243" s="133">
        <v>0</v>
      </c>
      <c r="J243" s="133">
        <v>0</v>
      </c>
      <c r="K243" s="133">
        <v>0</v>
      </c>
      <c r="L243" s="133">
        <v>0</v>
      </c>
      <c r="M243" s="133">
        <v>0</v>
      </c>
      <c r="N243" s="133">
        <v>0</v>
      </c>
      <c r="O243" s="133">
        <v>0</v>
      </c>
      <c r="P243" s="133">
        <v>0</v>
      </c>
      <c r="Q243" s="91"/>
      <c r="R243" s="91"/>
      <c r="S243" s="91"/>
      <c r="T243" s="91"/>
    </row>
    <row r="244" spans="1:20" x14ac:dyDescent="0.3">
      <c r="A244" s="110"/>
      <c r="B244" s="248"/>
      <c r="C244" s="151"/>
      <c r="D244" s="150"/>
      <c r="E244" s="107"/>
      <c r="F244" s="247"/>
      <c r="G244" s="247"/>
      <c r="H244" s="247"/>
      <c r="I244" s="103"/>
      <c r="J244" s="102"/>
      <c r="K244" s="102"/>
      <c r="L244" s="102"/>
      <c r="M244" s="103"/>
      <c r="N244" s="102"/>
      <c r="O244" s="102"/>
      <c r="P244" s="102"/>
      <c r="Q244" s="102"/>
      <c r="R244" s="102"/>
      <c r="S244" s="102"/>
      <c r="T244" s="102"/>
    </row>
    <row r="245" spans="1:20" x14ac:dyDescent="0.3">
      <c r="A245" s="101"/>
      <c r="B245" s="246">
        <v>0</v>
      </c>
      <c r="C245" s="100"/>
      <c r="D245" s="99"/>
      <c r="E245" s="98"/>
      <c r="F245" s="225"/>
      <c r="G245" s="225"/>
      <c r="H245" s="225"/>
      <c r="I245" s="96"/>
      <c r="J245" s="95"/>
      <c r="K245" s="95"/>
      <c r="L245" s="95"/>
      <c r="M245" s="96"/>
      <c r="N245" s="95"/>
      <c r="O245" s="95"/>
      <c r="P245" s="95"/>
      <c r="Q245" s="95"/>
      <c r="R245" s="95"/>
      <c r="S245" s="95"/>
      <c r="T245" s="95"/>
    </row>
    <row r="246" spans="1:20" x14ac:dyDescent="0.3">
      <c r="A246" s="245" t="s">
        <v>265</v>
      </c>
      <c r="B246" s="244" t="s">
        <v>483</v>
      </c>
      <c r="C246" s="243"/>
      <c r="D246" s="242"/>
      <c r="E246" s="92">
        <v>875</v>
      </c>
      <c r="F246" s="241">
        <v>93</v>
      </c>
      <c r="G246" s="241">
        <v>40</v>
      </c>
      <c r="H246" s="241">
        <v>53</v>
      </c>
      <c r="I246" s="241">
        <v>0</v>
      </c>
      <c r="J246" s="241">
        <v>0</v>
      </c>
      <c r="K246" s="241">
        <v>0</v>
      </c>
      <c r="L246" s="241">
        <v>0</v>
      </c>
      <c r="M246" s="241">
        <v>782</v>
      </c>
      <c r="N246" s="241">
        <v>6</v>
      </c>
      <c r="O246" s="241">
        <v>6</v>
      </c>
      <c r="P246" s="241">
        <v>770</v>
      </c>
      <c r="Q246" s="91"/>
      <c r="R246" s="91"/>
      <c r="S246" s="91"/>
      <c r="T246" s="91"/>
    </row>
    <row r="247" spans="1:20" x14ac:dyDescent="0.3">
      <c r="A247" s="115" t="s">
        <v>8</v>
      </c>
      <c r="B247" s="135" t="s">
        <v>476</v>
      </c>
      <c r="C247" s="138"/>
      <c r="D247" s="137"/>
      <c r="E247" s="92">
        <v>797</v>
      </c>
      <c r="F247" s="133">
        <v>22</v>
      </c>
      <c r="G247" s="133">
        <v>12</v>
      </c>
      <c r="H247" s="133">
        <v>10</v>
      </c>
      <c r="I247" s="133">
        <v>0</v>
      </c>
      <c r="J247" s="133">
        <v>0</v>
      </c>
      <c r="K247" s="133">
        <v>0</v>
      </c>
      <c r="L247" s="133">
        <v>0</v>
      </c>
      <c r="M247" s="133">
        <v>775</v>
      </c>
      <c r="N247" s="133">
        <v>3</v>
      </c>
      <c r="O247" s="133">
        <v>2</v>
      </c>
      <c r="P247" s="133">
        <v>770</v>
      </c>
      <c r="Q247" s="91"/>
      <c r="R247" s="91"/>
      <c r="S247" s="240"/>
      <c r="T247" s="91"/>
    </row>
    <row r="248" spans="1:20" x14ac:dyDescent="0.3">
      <c r="A248" s="110">
        <v>1</v>
      </c>
      <c r="B248" s="154" t="s">
        <v>541</v>
      </c>
      <c r="C248" s="190" t="s">
        <v>162</v>
      </c>
      <c r="D248" s="108" t="s">
        <v>163</v>
      </c>
      <c r="E248" s="107">
        <v>14</v>
      </c>
      <c r="F248" s="130">
        <v>14</v>
      </c>
      <c r="G248" s="159">
        <v>7</v>
      </c>
      <c r="H248" s="130">
        <v>7</v>
      </c>
      <c r="I248" s="103"/>
      <c r="J248" s="102"/>
      <c r="K248" s="102"/>
      <c r="L248" s="102"/>
      <c r="M248" s="103">
        <v>0</v>
      </c>
      <c r="N248" s="102"/>
      <c r="O248" s="102"/>
      <c r="P248" s="102"/>
      <c r="Q248" s="102"/>
      <c r="R248" s="102"/>
      <c r="S248" s="103" t="s">
        <v>713</v>
      </c>
      <c r="T248" s="102"/>
    </row>
    <row r="249" spans="1:20" x14ac:dyDescent="0.3">
      <c r="A249" s="129"/>
      <c r="B249" s="154"/>
      <c r="C249" s="239" t="s">
        <v>165</v>
      </c>
      <c r="D249" s="127" t="s">
        <v>166</v>
      </c>
      <c r="E249" s="126">
        <v>6</v>
      </c>
      <c r="F249" s="152">
        <v>6</v>
      </c>
      <c r="G249" s="177">
        <v>4</v>
      </c>
      <c r="H249" s="152">
        <v>2</v>
      </c>
      <c r="I249" s="123"/>
      <c r="J249" s="121"/>
      <c r="K249" s="121"/>
      <c r="L249" s="121"/>
      <c r="M249" s="123">
        <v>0</v>
      </c>
      <c r="N249" s="121"/>
      <c r="O249" s="121"/>
      <c r="P249" s="121"/>
      <c r="Q249" s="121"/>
      <c r="R249" s="121"/>
      <c r="S249" s="121"/>
      <c r="T249" s="121"/>
    </row>
    <row r="250" spans="1:20" x14ac:dyDescent="0.3">
      <c r="A250" s="129"/>
      <c r="C250" s="155" t="s">
        <v>23</v>
      </c>
      <c r="D250" s="146" t="s">
        <v>264</v>
      </c>
      <c r="E250" s="126">
        <v>5</v>
      </c>
      <c r="F250" s="152"/>
      <c r="G250" s="177"/>
      <c r="H250" s="152"/>
      <c r="I250" s="123"/>
      <c r="J250" s="121"/>
      <c r="K250" s="121"/>
      <c r="L250" s="121"/>
      <c r="M250" s="123">
        <v>5</v>
      </c>
      <c r="N250" s="121">
        <v>3</v>
      </c>
      <c r="O250" s="121">
        <v>2</v>
      </c>
      <c r="P250" s="121"/>
      <c r="Q250" s="121"/>
      <c r="R250" s="121"/>
      <c r="S250" s="121"/>
      <c r="T250" s="121"/>
    </row>
    <row r="251" spans="1:20" x14ac:dyDescent="0.3">
      <c r="A251" s="129"/>
      <c r="B251" s="154"/>
      <c r="C251" s="239" t="s">
        <v>40</v>
      </c>
      <c r="D251" s="127" t="s">
        <v>41</v>
      </c>
      <c r="E251" s="126">
        <v>2</v>
      </c>
      <c r="F251" s="152">
        <v>2</v>
      </c>
      <c r="G251" s="177">
        <v>1</v>
      </c>
      <c r="H251" s="152">
        <v>1</v>
      </c>
      <c r="I251" s="123"/>
      <c r="J251" s="121"/>
      <c r="K251" s="121"/>
      <c r="L251" s="121"/>
      <c r="M251" s="123">
        <v>0</v>
      </c>
      <c r="N251" s="121"/>
      <c r="O251" s="121"/>
      <c r="P251" s="121"/>
      <c r="Q251" s="121"/>
      <c r="R251" s="121"/>
      <c r="S251" s="121"/>
      <c r="T251" s="121"/>
    </row>
    <row r="252" spans="1:20" x14ac:dyDescent="0.3">
      <c r="A252" s="129"/>
      <c r="B252" s="154"/>
      <c r="C252" s="239" t="s">
        <v>125</v>
      </c>
      <c r="D252" s="127" t="s">
        <v>126</v>
      </c>
      <c r="E252" s="126">
        <v>770</v>
      </c>
      <c r="F252" s="152"/>
      <c r="G252" s="177"/>
      <c r="H252" s="152"/>
      <c r="I252" s="123"/>
      <c r="J252" s="121"/>
      <c r="K252" s="121"/>
      <c r="L252" s="121"/>
      <c r="M252" s="123">
        <v>770</v>
      </c>
      <c r="N252" s="121"/>
      <c r="O252" s="121"/>
      <c r="P252" s="121">
        <v>770</v>
      </c>
      <c r="Q252" s="121"/>
      <c r="R252" s="121"/>
      <c r="S252" s="121"/>
      <c r="T252" s="121"/>
    </row>
    <row r="253" spans="1:20" x14ac:dyDescent="0.3">
      <c r="A253" s="101"/>
      <c r="B253" s="100"/>
      <c r="C253" s="100"/>
      <c r="D253" s="99"/>
      <c r="E253" s="98"/>
      <c r="F253" s="97"/>
      <c r="G253" s="97"/>
      <c r="H253" s="97"/>
      <c r="I253" s="96"/>
      <c r="J253" s="95"/>
      <c r="K253" s="95"/>
      <c r="L253" s="95"/>
      <c r="M253" s="96"/>
      <c r="N253" s="95"/>
      <c r="O253" s="95"/>
      <c r="P253" s="95"/>
      <c r="Q253" s="95"/>
      <c r="R253" s="95"/>
      <c r="S253" s="95"/>
      <c r="T253" s="95"/>
    </row>
    <row r="254" spans="1:20" x14ac:dyDescent="0.3">
      <c r="A254" s="115" t="s">
        <v>11</v>
      </c>
      <c r="B254" s="135" t="s">
        <v>477</v>
      </c>
      <c r="C254" s="138"/>
      <c r="D254" s="137"/>
      <c r="E254" s="92">
        <v>42</v>
      </c>
      <c r="F254" s="133">
        <v>42</v>
      </c>
      <c r="G254" s="133">
        <v>21</v>
      </c>
      <c r="H254" s="133">
        <v>21</v>
      </c>
      <c r="I254" s="133">
        <v>0</v>
      </c>
      <c r="J254" s="133">
        <v>0</v>
      </c>
      <c r="K254" s="133">
        <v>0</v>
      </c>
      <c r="L254" s="133">
        <v>0</v>
      </c>
      <c r="M254" s="133">
        <v>0</v>
      </c>
      <c r="N254" s="133">
        <v>0</v>
      </c>
      <c r="O254" s="133">
        <v>0</v>
      </c>
      <c r="P254" s="133">
        <v>0</v>
      </c>
      <c r="Q254" s="91"/>
      <c r="R254" s="91"/>
      <c r="S254" s="91"/>
      <c r="T254" s="91"/>
    </row>
    <row r="255" spans="1:20" x14ac:dyDescent="0.3">
      <c r="A255" s="110">
        <v>1</v>
      </c>
      <c r="B255" s="109" t="s">
        <v>545</v>
      </c>
      <c r="C255" s="151" t="s">
        <v>81</v>
      </c>
      <c r="D255" s="108" t="s">
        <v>82</v>
      </c>
      <c r="E255" s="107">
        <v>40</v>
      </c>
      <c r="F255" s="104">
        <v>40</v>
      </c>
      <c r="G255" s="105">
        <v>20</v>
      </c>
      <c r="H255" s="104">
        <v>20</v>
      </c>
      <c r="I255" s="103"/>
      <c r="J255" s="102"/>
      <c r="K255" s="102"/>
      <c r="L255" s="102"/>
      <c r="M255" s="103"/>
      <c r="N255" s="102"/>
      <c r="O255" s="102"/>
      <c r="P255" s="102"/>
      <c r="Q255" s="102"/>
      <c r="R255" s="102"/>
      <c r="S255" s="162" t="s">
        <v>238</v>
      </c>
      <c r="T255" s="102"/>
    </row>
    <row r="256" spans="1:20" x14ac:dyDescent="0.3">
      <c r="A256" s="129">
        <v>2</v>
      </c>
      <c r="B256" s="128" t="s">
        <v>665</v>
      </c>
      <c r="C256" s="239" t="s">
        <v>140</v>
      </c>
      <c r="D256" s="127" t="s">
        <v>141</v>
      </c>
      <c r="E256" s="126">
        <v>2</v>
      </c>
      <c r="F256" s="124">
        <v>2</v>
      </c>
      <c r="G256" s="125">
        <v>1</v>
      </c>
      <c r="H256" s="124">
        <v>1</v>
      </c>
      <c r="I256" s="123"/>
      <c r="J256" s="121"/>
      <c r="K256" s="121"/>
      <c r="L256" s="121"/>
      <c r="M256" s="123"/>
      <c r="N256" s="121"/>
      <c r="O256" s="121"/>
      <c r="P256" s="121"/>
      <c r="Q256" s="121"/>
      <c r="R256" s="121"/>
      <c r="S256" s="122" t="s">
        <v>238</v>
      </c>
      <c r="T256" s="121"/>
    </row>
    <row r="257" spans="1:20" x14ac:dyDescent="0.3">
      <c r="A257" s="101"/>
      <c r="B257" s="100"/>
      <c r="C257" s="100"/>
      <c r="D257" s="99"/>
      <c r="E257" s="98"/>
      <c r="F257" s="97"/>
      <c r="G257" s="97"/>
      <c r="H257" s="97"/>
      <c r="I257" s="96"/>
      <c r="J257" s="95"/>
      <c r="K257" s="95"/>
      <c r="L257" s="95"/>
      <c r="M257" s="96"/>
      <c r="N257" s="95"/>
      <c r="O257" s="95"/>
      <c r="P257" s="95"/>
      <c r="Q257" s="95"/>
      <c r="R257" s="95"/>
      <c r="S257" s="95"/>
      <c r="T257" s="95"/>
    </row>
    <row r="258" spans="1:20" x14ac:dyDescent="0.3">
      <c r="A258" s="115" t="s">
        <v>18</v>
      </c>
      <c r="B258" s="135" t="s">
        <v>478</v>
      </c>
      <c r="C258" s="138"/>
      <c r="D258" s="137"/>
      <c r="E258" s="92">
        <v>36</v>
      </c>
      <c r="F258" s="133">
        <v>29</v>
      </c>
      <c r="G258" s="133">
        <v>7</v>
      </c>
      <c r="H258" s="133">
        <v>22</v>
      </c>
      <c r="I258" s="133">
        <v>0</v>
      </c>
      <c r="J258" s="133">
        <v>0</v>
      </c>
      <c r="K258" s="133">
        <v>0</v>
      </c>
      <c r="L258" s="133">
        <v>0</v>
      </c>
      <c r="M258" s="133">
        <v>7</v>
      </c>
      <c r="N258" s="133">
        <v>3</v>
      </c>
      <c r="O258" s="133">
        <v>4</v>
      </c>
      <c r="P258" s="133">
        <v>0</v>
      </c>
      <c r="Q258" s="91"/>
      <c r="R258" s="91"/>
      <c r="S258" s="91"/>
      <c r="T258" s="91"/>
    </row>
    <row r="259" spans="1:20" x14ac:dyDescent="0.3">
      <c r="A259" s="110">
        <v>1</v>
      </c>
      <c r="B259" s="106" t="s">
        <v>547</v>
      </c>
      <c r="C259" s="151" t="s">
        <v>81</v>
      </c>
      <c r="D259" s="108" t="s">
        <v>82</v>
      </c>
      <c r="E259" s="107">
        <v>11</v>
      </c>
      <c r="F259" s="130">
        <v>11</v>
      </c>
      <c r="G259" s="130">
        <v>1</v>
      </c>
      <c r="H259" s="130">
        <v>10</v>
      </c>
      <c r="I259" s="103"/>
      <c r="J259" s="102"/>
      <c r="K259" s="102"/>
      <c r="L259" s="102"/>
      <c r="M259" s="103"/>
      <c r="N259" s="102"/>
      <c r="O259" s="102"/>
      <c r="P259" s="102"/>
      <c r="Q259" s="102"/>
      <c r="R259" s="102"/>
      <c r="S259" s="162" t="s">
        <v>238</v>
      </c>
      <c r="T259" s="102"/>
    </row>
    <row r="260" spans="1:20" x14ac:dyDescent="0.3">
      <c r="A260" s="129"/>
      <c r="B260" s="147"/>
      <c r="C260" s="128" t="s">
        <v>36</v>
      </c>
      <c r="D260" s="209" t="s">
        <v>37</v>
      </c>
      <c r="E260" s="126">
        <v>15</v>
      </c>
      <c r="F260" s="152">
        <v>15</v>
      </c>
      <c r="G260" s="152">
        <v>5</v>
      </c>
      <c r="H260" s="152">
        <v>10</v>
      </c>
      <c r="I260" s="123"/>
      <c r="J260" s="121"/>
      <c r="K260" s="121"/>
      <c r="L260" s="121"/>
      <c r="M260" s="123"/>
      <c r="N260" s="121"/>
      <c r="O260" s="121"/>
      <c r="P260" s="121"/>
      <c r="Q260" s="121"/>
      <c r="R260" s="121"/>
      <c r="S260" s="121"/>
      <c r="T260" s="121"/>
    </row>
    <row r="261" spans="1:20" x14ac:dyDescent="0.3">
      <c r="A261" s="129">
        <v>2</v>
      </c>
      <c r="B261" s="128" t="s">
        <v>542</v>
      </c>
      <c r="C261" s="155" t="s">
        <v>23</v>
      </c>
      <c r="D261" s="146" t="s">
        <v>264</v>
      </c>
      <c r="E261" s="126">
        <v>2</v>
      </c>
      <c r="F261" s="152"/>
      <c r="G261" s="177"/>
      <c r="H261" s="152"/>
      <c r="I261" s="123"/>
      <c r="J261" s="121"/>
      <c r="K261" s="121"/>
      <c r="L261" s="121"/>
      <c r="M261" s="123">
        <v>2</v>
      </c>
      <c r="N261" s="121">
        <v>1</v>
      </c>
      <c r="O261" s="121">
        <v>1</v>
      </c>
      <c r="P261" s="121"/>
      <c r="Q261" s="121"/>
      <c r="R261" s="121"/>
      <c r="S261" s="122" t="s">
        <v>263</v>
      </c>
      <c r="T261" s="121"/>
    </row>
    <row r="262" spans="1:20" x14ac:dyDescent="0.3">
      <c r="A262" s="145">
        <v>3</v>
      </c>
      <c r="B262" s="238" t="s">
        <v>666</v>
      </c>
      <c r="C262" s="128" t="s">
        <v>36</v>
      </c>
      <c r="D262" s="209" t="s">
        <v>37</v>
      </c>
      <c r="E262" s="126">
        <v>8</v>
      </c>
      <c r="F262" s="152">
        <v>3</v>
      </c>
      <c r="G262" s="152">
        <v>1</v>
      </c>
      <c r="H262" s="152">
        <v>2</v>
      </c>
      <c r="I262" s="123"/>
      <c r="J262" s="121"/>
      <c r="K262" s="121"/>
      <c r="L262" s="121"/>
      <c r="M262" s="123">
        <v>5</v>
      </c>
      <c r="N262" s="121">
        <v>2</v>
      </c>
      <c r="O262" s="121">
        <v>3</v>
      </c>
      <c r="P262" s="121"/>
      <c r="Q262" s="237" t="s">
        <v>262</v>
      </c>
      <c r="R262" s="236">
        <v>43804</v>
      </c>
      <c r="S262" s="212" t="s">
        <v>714</v>
      </c>
      <c r="T262" s="141"/>
    </row>
    <row r="263" spans="1:20" x14ac:dyDescent="0.3">
      <c r="A263" s="101"/>
      <c r="B263" s="100"/>
      <c r="C263" s="100"/>
      <c r="D263" s="99"/>
      <c r="E263" s="98"/>
      <c r="F263" s="97"/>
      <c r="G263" s="97"/>
      <c r="H263" s="97"/>
      <c r="I263" s="96"/>
      <c r="J263" s="95"/>
      <c r="K263" s="95"/>
      <c r="L263" s="95"/>
      <c r="M263" s="96"/>
      <c r="N263" s="95"/>
      <c r="O263" s="95"/>
      <c r="P263" s="95"/>
      <c r="Q263" s="95"/>
      <c r="R263" s="95"/>
      <c r="S263" s="95"/>
      <c r="T263" s="95"/>
    </row>
    <row r="264" spans="1:20" x14ac:dyDescent="0.3">
      <c r="A264" s="115" t="s">
        <v>248</v>
      </c>
      <c r="B264" s="135" t="s">
        <v>479</v>
      </c>
      <c r="C264" s="138"/>
      <c r="D264" s="137"/>
      <c r="E264" s="92">
        <v>0</v>
      </c>
      <c r="F264" s="133">
        <v>0</v>
      </c>
      <c r="G264" s="133">
        <v>0</v>
      </c>
      <c r="H264" s="133">
        <v>0</v>
      </c>
      <c r="I264" s="133">
        <v>0</v>
      </c>
      <c r="J264" s="133">
        <v>0</v>
      </c>
      <c r="K264" s="133">
        <v>0</v>
      </c>
      <c r="L264" s="133">
        <v>0</v>
      </c>
      <c r="M264" s="133">
        <v>0</v>
      </c>
      <c r="N264" s="133">
        <v>0</v>
      </c>
      <c r="O264" s="133">
        <v>0</v>
      </c>
      <c r="P264" s="133">
        <v>0</v>
      </c>
      <c r="Q264" s="91"/>
      <c r="R264" s="91"/>
      <c r="S264" s="91"/>
      <c r="T264" s="91"/>
    </row>
    <row r="265" spans="1:20" x14ac:dyDescent="0.3">
      <c r="A265" s="110"/>
      <c r="B265" s="109"/>
      <c r="C265" s="109"/>
      <c r="D265" s="197"/>
      <c r="E265" s="107"/>
      <c r="F265" s="104"/>
      <c r="G265" s="106"/>
      <c r="H265" s="106"/>
      <c r="I265" s="103"/>
      <c r="J265" s="102"/>
      <c r="K265" s="102"/>
      <c r="L265" s="102"/>
      <c r="M265" s="103"/>
      <c r="N265" s="102"/>
      <c r="O265" s="102"/>
      <c r="P265" s="102"/>
      <c r="Q265" s="102"/>
      <c r="R265" s="102"/>
      <c r="S265" s="102"/>
      <c r="T265" s="102"/>
    </row>
    <row r="266" spans="1:20" x14ac:dyDescent="0.3">
      <c r="A266" s="101"/>
      <c r="B266" s="140"/>
      <c r="C266" s="100"/>
      <c r="D266" s="119"/>
      <c r="E266" s="98"/>
      <c r="F266" s="116"/>
      <c r="G266" s="97"/>
      <c r="H266" s="97"/>
      <c r="I266" s="96"/>
      <c r="J266" s="95"/>
      <c r="K266" s="95"/>
      <c r="L266" s="95"/>
      <c r="M266" s="96"/>
      <c r="N266" s="95"/>
      <c r="O266" s="95"/>
      <c r="P266" s="95"/>
      <c r="Q266" s="95"/>
      <c r="R266" s="95"/>
      <c r="S266" s="95"/>
      <c r="T266" s="95"/>
    </row>
    <row r="267" spans="1:20" x14ac:dyDescent="0.3">
      <c r="A267" s="115" t="s">
        <v>247</v>
      </c>
      <c r="B267" s="201" t="s">
        <v>480</v>
      </c>
      <c r="C267" s="138"/>
      <c r="D267" s="112"/>
      <c r="E267" s="92">
        <v>0</v>
      </c>
      <c r="F267" s="198">
        <v>0</v>
      </c>
      <c r="G267" s="198">
        <v>0</v>
      </c>
      <c r="H267" s="198">
        <v>0</v>
      </c>
      <c r="I267" s="198">
        <v>0</v>
      </c>
      <c r="J267" s="198">
        <v>0</v>
      </c>
      <c r="K267" s="198">
        <v>0</v>
      </c>
      <c r="L267" s="198">
        <v>0</v>
      </c>
      <c r="M267" s="198">
        <v>0</v>
      </c>
      <c r="N267" s="198">
        <v>0</v>
      </c>
      <c r="O267" s="198">
        <v>0</v>
      </c>
      <c r="P267" s="198">
        <v>0</v>
      </c>
      <c r="Q267" s="91"/>
      <c r="R267" s="91"/>
      <c r="S267" s="91"/>
      <c r="T267" s="91"/>
    </row>
    <row r="268" spans="1:20" x14ac:dyDescent="0.3">
      <c r="A268" s="235"/>
      <c r="B268" s="109"/>
      <c r="C268" s="151"/>
      <c r="D268" s="108"/>
      <c r="E268" s="107"/>
      <c r="F268" s="104"/>
      <c r="G268" s="130"/>
      <c r="H268" s="130"/>
      <c r="I268" s="191"/>
      <c r="J268" s="91"/>
      <c r="K268" s="91"/>
      <c r="L268" s="91"/>
      <c r="M268" s="191"/>
      <c r="N268" s="91"/>
      <c r="O268" s="91"/>
      <c r="P268" s="91"/>
      <c r="Q268" s="91"/>
      <c r="R268" s="91"/>
      <c r="S268" s="91"/>
      <c r="T268" s="91"/>
    </row>
    <row r="269" spans="1:20" x14ac:dyDescent="0.3">
      <c r="A269" s="234"/>
      <c r="B269" s="120"/>
      <c r="C269" s="100"/>
      <c r="D269" s="119"/>
      <c r="E269" s="98"/>
      <c r="F269" s="116"/>
      <c r="G269" s="97"/>
      <c r="H269" s="97"/>
      <c r="I269" s="191"/>
      <c r="J269" s="91"/>
      <c r="K269" s="91"/>
      <c r="L269" s="91"/>
      <c r="M269" s="191"/>
      <c r="N269" s="91"/>
      <c r="O269" s="91"/>
      <c r="P269" s="91"/>
      <c r="Q269" s="91"/>
      <c r="R269" s="91"/>
      <c r="S269" s="91"/>
      <c r="T269" s="91"/>
    </row>
    <row r="270" spans="1:20" x14ac:dyDescent="0.3">
      <c r="A270" s="115" t="s">
        <v>246</v>
      </c>
      <c r="B270" s="201" t="s">
        <v>481</v>
      </c>
      <c r="C270" s="138"/>
      <c r="D270" s="112"/>
      <c r="E270" s="92">
        <v>0</v>
      </c>
      <c r="F270" s="198">
        <v>0</v>
      </c>
      <c r="G270" s="198">
        <v>0</v>
      </c>
      <c r="H270" s="198">
        <v>0</v>
      </c>
      <c r="I270" s="198">
        <v>0</v>
      </c>
      <c r="J270" s="198">
        <v>0</v>
      </c>
      <c r="K270" s="198">
        <v>0</v>
      </c>
      <c r="L270" s="198">
        <v>0</v>
      </c>
      <c r="M270" s="198">
        <v>0</v>
      </c>
      <c r="N270" s="198">
        <v>0</v>
      </c>
      <c r="O270" s="198">
        <v>0</v>
      </c>
      <c r="P270" s="198">
        <v>0</v>
      </c>
      <c r="Q270" s="91"/>
      <c r="R270" s="91"/>
      <c r="S270" s="91"/>
      <c r="T270" s="91"/>
    </row>
    <row r="271" spans="1:20" x14ac:dyDescent="0.3">
      <c r="A271" s="110"/>
      <c r="B271" s="106"/>
      <c r="C271" s="109"/>
      <c r="D271" s="197"/>
      <c r="E271" s="107"/>
      <c r="F271" s="104"/>
      <c r="G271" s="106"/>
      <c r="H271" s="106"/>
      <c r="I271" s="103"/>
      <c r="J271" s="102"/>
      <c r="K271" s="102"/>
      <c r="L271" s="102"/>
      <c r="M271" s="103"/>
      <c r="N271" s="102"/>
      <c r="O271" s="102"/>
      <c r="P271" s="102"/>
      <c r="Q271" s="102"/>
      <c r="R271" s="102"/>
      <c r="S271" s="102"/>
      <c r="T271" s="102"/>
    </row>
    <row r="272" spans="1:20" x14ac:dyDescent="0.3">
      <c r="A272" s="101"/>
      <c r="B272" s="118"/>
      <c r="C272" s="120"/>
      <c r="D272" s="170"/>
      <c r="E272" s="98"/>
      <c r="F272" s="116"/>
      <c r="G272" s="118"/>
      <c r="H272" s="118"/>
      <c r="I272" s="96"/>
      <c r="J272" s="95"/>
      <c r="K272" s="95"/>
      <c r="L272" s="95"/>
      <c r="M272" s="96"/>
      <c r="N272" s="95"/>
      <c r="O272" s="95"/>
      <c r="P272" s="95"/>
      <c r="Q272" s="95"/>
      <c r="R272" s="95"/>
      <c r="S272" s="95"/>
      <c r="T272" s="95"/>
    </row>
    <row r="273" spans="1:20" x14ac:dyDescent="0.3">
      <c r="A273" s="115" t="s">
        <v>244</v>
      </c>
      <c r="B273" s="201" t="s">
        <v>482</v>
      </c>
      <c r="C273" s="138"/>
      <c r="D273" s="112"/>
      <c r="E273" s="92">
        <v>0</v>
      </c>
      <c r="F273" s="198">
        <v>0</v>
      </c>
      <c r="G273" s="198">
        <v>0</v>
      </c>
      <c r="H273" s="198">
        <v>0</v>
      </c>
      <c r="I273" s="198">
        <v>0</v>
      </c>
      <c r="J273" s="198">
        <v>0</v>
      </c>
      <c r="K273" s="198">
        <v>0</v>
      </c>
      <c r="L273" s="198">
        <v>0</v>
      </c>
      <c r="M273" s="198">
        <v>0</v>
      </c>
      <c r="N273" s="198">
        <v>0</v>
      </c>
      <c r="O273" s="198">
        <v>0</v>
      </c>
      <c r="P273" s="198">
        <v>0</v>
      </c>
      <c r="Q273" s="91"/>
      <c r="R273" s="91"/>
      <c r="S273" s="91"/>
      <c r="T273" s="91"/>
    </row>
    <row r="274" spans="1:20" x14ac:dyDescent="0.3">
      <c r="A274" s="233"/>
      <c r="B274" s="106"/>
      <c r="C274" s="109"/>
      <c r="D274" s="197"/>
      <c r="E274" s="107"/>
      <c r="F274" s="106"/>
      <c r="G274" s="106"/>
      <c r="H274" s="106"/>
      <c r="I274" s="103"/>
      <c r="J274" s="102"/>
      <c r="K274" s="102"/>
      <c r="L274" s="102"/>
      <c r="M274" s="103"/>
      <c r="N274" s="102"/>
      <c r="O274" s="102"/>
      <c r="P274" s="102"/>
      <c r="Q274" s="102"/>
      <c r="R274" s="102"/>
      <c r="S274" s="102"/>
      <c r="T274" s="102"/>
    </row>
    <row r="275" spans="1:20" x14ac:dyDescent="0.3">
      <c r="A275" s="101"/>
      <c r="B275" s="100"/>
      <c r="C275" s="100"/>
      <c r="D275" s="99"/>
      <c r="E275" s="98"/>
      <c r="F275" s="97"/>
      <c r="G275" s="97"/>
      <c r="H275" s="120"/>
      <c r="I275" s="96"/>
      <c r="J275" s="95"/>
      <c r="K275" s="95"/>
      <c r="L275" s="95"/>
      <c r="M275" s="96"/>
      <c r="N275" s="95"/>
      <c r="O275" s="95"/>
      <c r="P275" s="95"/>
      <c r="Q275" s="95"/>
      <c r="R275" s="95"/>
      <c r="S275" s="95"/>
      <c r="T275" s="95"/>
    </row>
    <row r="276" spans="1:20" x14ac:dyDescent="0.3">
      <c r="A276" s="232" t="s">
        <v>258</v>
      </c>
      <c r="B276" s="231" t="s">
        <v>539</v>
      </c>
      <c r="C276" s="230"/>
      <c r="D276" s="229"/>
      <c r="E276" s="92">
        <v>477</v>
      </c>
      <c r="F276" s="228">
        <v>215</v>
      </c>
      <c r="G276" s="228">
        <v>34</v>
      </c>
      <c r="H276" s="228">
        <v>181</v>
      </c>
      <c r="I276" s="228">
        <v>0</v>
      </c>
      <c r="J276" s="228">
        <v>0</v>
      </c>
      <c r="K276" s="228">
        <v>0</v>
      </c>
      <c r="L276" s="228">
        <v>15</v>
      </c>
      <c r="M276" s="228">
        <v>247</v>
      </c>
      <c r="N276" s="228">
        <v>0</v>
      </c>
      <c r="O276" s="228">
        <v>0</v>
      </c>
      <c r="P276" s="228">
        <v>247</v>
      </c>
      <c r="Q276" s="91"/>
      <c r="R276" s="91"/>
      <c r="S276" s="91"/>
      <c r="T276" s="91"/>
    </row>
    <row r="277" spans="1:20" x14ac:dyDescent="0.3">
      <c r="A277" s="115" t="s">
        <v>8</v>
      </c>
      <c r="B277" s="201" t="s">
        <v>484</v>
      </c>
      <c r="C277" s="138"/>
      <c r="D277" s="112"/>
      <c r="E277" s="92">
        <v>9</v>
      </c>
      <c r="F277" s="198">
        <v>5</v>
      </c>
      <c r="G277" s="198">
        <v>1</v>
      </c>
      <c r="H277" s="198">
        <v>4</v>
      </c>
      <c r="I277" s="198">
        <v>0</v>
      </c>
      <c r="J277" s="198">
        <v>0</v>
      </c>
      <c r="K277" s="198">
        <v>0</v>
      </c>
      <c r="L277" s="198">
        <v>4</v>
      </c>
      <c r="M277" s="198">
        <v>0</v>
      </c>
      <c r="N277" s="198">
        <v>0</v>
      </c>
      <c r="O277" s="198">
        <v>0</v>
      </c>
      <c r="P277" s="198">
        <v>0</v>
      </c>
      <c r="Q277" s="91"/>
      <c r="R277" s="91"/>
      <c r="S277" s="91"/>
      <c r="T277" s="91"/>
    </row>
    <row r="278" spans="1:20" x14ac:dyDescent="0.3">
      <c r="A278" s="110">
        <v>1</v>
      </c>
      <c r="B278" s="106" t="s">
        <v>556</v>
      </c>
      <c r="C278" s="109" t="s">
        <v>125</v>
      </c>
      <c r="D278" s="108" t="s">
        <v>126</v>
      </c>
      <c r="E278" s="107">
        <v>0</v>
      </c>
      <c r="F278" s="106"/>
      <c r="G278" s="105"/>
      <c r="H278" s="104"/>
      <c r="I278" s="103"/>
      <c r="J278" s="102"/>
      <c r="K278" s="102"/>
      <c r="L278" s="102"/>
      <c r="M278" s="103">
        <v>0</v>
      </c>
      <c r="N278" s="102"/>
      <c r="O278" s="102"/>
      <c r="P278" s="102">
        <v>0</v>
      </c>
      <c r="Q278" s="102"/>
      <c r="R278" s="102"/>
      <c r="S278" s="162" t="s">
        <v>238</v>
      </c>
      <c r="T278" s="102"/>
    </row>
    <row r="279" spans="1:20" x14ac:dyDescent="0.3">
      <c r="A279" s="129">
        <v>2</v>
      </c>
      <c r="B279" s="147" t="s">
        <v>654</v>
      </c>
      <c r="C279" s="128" t="s">
        <v>36</v>
      </c>
      <c r="D279" s="209" t="s">
        <v>37</v>
      </c>
      <c r="E279" s="126">
        <v>9</v>
      </c>
      <c r="F279" s="147">
        <v>5</v>
      </c>
      <c r="G279" s="125">
        <v>1</v>
      </c>
      <c r="H279" s="124">
        <v>4</v>
      </c>
      <c r="I279" s="123"/>
      <c r="J279" s="121"/>
      <c r="K279" s="121"/>
      <c r="L279" s="121">
        <v>4</v>
      </c>
      <c r="M279" s="123"/>
      <c r="N279" s="121"/>
      <c r="O279" s="121"/>
      <c r="P279" s="121"/>
      <c r="Q279" s="121"/>
      <c r="R279" s="121"/>
      <c r="S279" s="122" t="s">
        <v>238</v>
      </c>
      <c r="T279" s="121"/>
    </row>
    <row r="280" spans="1:20" x14ac:dyDescent="0.3">
      <c r="A280" s="101"/>
      <c r="B280" s="118"/>
      <c r="C280" s="100"/>
      <c r="D280" s="119"/>
      <c r="E280" s="98"/>
      <c r="F280" s="116"/>
      <c r="G280" s="117"/>
      <c r="H280" s="116"/>
      <c r="I280" s="96"/>
      <c r="J280" s="95"/>
      <c r="K280" s="95"/>
      <c r="L280" s="95"/>
      <c r="M280" s="96"/>
      <c r="N280" s="95"/>
      <c r="O280" s="95"/>
      <c r="P280" s="95"/>
      <c r="Q280" s="95"/>
      <c r="R280" s="95"/>
      <c r="S280" s="95"/>
      <c r="T280" s="95"/>
    </row>
    <row r="281" spans="1:20" x14ac:dyDescent="0.3">
      <c r="A281" s="115" t="s">
        <v>11</v>
      </c>
      <c r="B281" s="135" t="s">
        <v>485</v>
      </c>
      <c r="C281" s="138"/>
      <c r="D281" s="137"/>
      <c r="E281" s="92">
        <v>0</v>
      </c>
      <c r="F281" s="133">
        <v>0</v>
      </c>
      <c r="G281" s="133">
        <v>0</v>
      </c>
      <c r="H281" s="133">
        <v>0</v>
      </c>
      <c r="I281" s="133">
        <v>0</v>
      </c>
      <c r="J281" s="133">
        <v>0</v>
      </c>
      <c r="K281" s="133">
        <v>0</v>
      </c>
      <c r="L281" s="133">
        <v>0</v>
      </c>
      <c r="M281" s="133">
        <v>0</v>
      </c>
      <c r="N281" s="133">
        <v>0</v>
      </c>
      <c r="O281" s="133">
        <v>0</v>
      </c>
      <c r="P281" s="133">
        <v>0</v>
      </c>
      <c r="Q281" s="91"/>
      <c r="R281" s="91"/>
      <c r="S281" s="91"/>
      <c r="T281" s="91"/>
    </row>
    <row r="282" spans="1:20" x14ac:dyDescent="0.3">
      <c r="A282" s="110"/>
      <c r="B282" s="151"/>
      <c r="C282" s="151"/>
      <c r="D282" s="108"/>
      <c r="E282" s="107"/>
      <c r="F282" s="104"/>
      <c r="G282" s="105"/>
      <c r="H282" s="104"/>
      <c r="I282" s="103"/>
      <c r="J282" s="102"/>
      <c r="K282" s="102"/>
      <c r="L282" s="102"/>
      <c r="M282" s="103"/>
      <c r="N282" s="102"/>
      <c r="O282" s="102"/>
      <c r="P282" s="102"/>
      <c r="Q282" s="102"/>
      <c r="R282" s="102"/>
      <c r="S282" s="102"/>
      <c r="T282" s="102"/>
    </row>
    <row r="283" spans="1:20" x14ac:dyDescent="0.3">
      <c r="A283" s="101"/>
      <c r="B283" s="100"/>
      <c r="C283" s="100"/>
      <c r="D283" s="99"/>
      <c r="E283" s="98"/>
      <c r="F283" s="97"/>
      <c r="G283" s="97"/>
      <c r="H283" s="97"/>
      <c r="I283" s="96"/>
      <c r="J283" s="95"/>
      <c r="K283" s="95"/>
      <c r="L283" s="95"/>
      <c r="M283" s="96"/>
      <c r="N283" s="95"/>
      <c r="O283" s="95"/>
      <c r="P283" s="95"/>
      <c r="Q283" s="95"/>
      <c r="R283" s="95"/>
      <c r="S283" s="95"/>
      <c r="T283" s="95"/>
    </row>
    <row r="284" spans="1:20" x14ac:dyDescent="0.3">
      <c r="A284" s="115" t="s">
        <v>18</v>
      </c>
      <c r="B284" s="135" t="s">
        <v>486</v>
      </c>
      <c r="C284" s="138"/>
      <c r="D284" s="137"/>
      <c r="E284" s="92">
        <v>0</v>
      </c>
      <c r="F284" s="133">
        <v>0</v>
      </c>
      <c r="G284" s="133">
        <v>0</v>
      </c>
      <c r="H284" s="133">
        <v>0</v>
      </c>
      <c r="I284" s="133">
        <v>0</v>
      </c>
      <c r="J284" s="133">
        <v>0</v>
      </c>
      <c r="K284" s="133">
        <v>0</v>
      </c>
      <c r="L284" s="133">
        <v>0</v>
      </c>
      <c r="M284" s="133">
        <v>0</v>
      </c>
      <c r="N284" s="133">
        <v>0</v>
      </c>
      <c r="O284" s="133">
        <v>0</v>
      </c>
      <c r="P284" s="133">
        <v>0</v>
      </c>
      <c r="Q284" s="91"/>
      <c r="R284" s="91"/>
      <c r="S284" s="91"/>
      <c r="T284" s="91"/>
    </row>
    <row r="285" spans="1:20" x14ac:dyDescent="0.3">
      <c r="A285" s="110"/>
      <c r="B285" s="151"/>
      <c r="C285" s="151"/>
      <c r="D285" s="108"/>
      <c r="E285" s="107"/>
      <c r="F285" s="130"/>
      <c r="G285" s="159"/>
      <c r="H285" s="130"/>
      <c r="I285" s="103"/>
      <c r="J285" s="102"/>
      <c r="K285" s="102"/>
      <c r="L285" s="102"/>
      <c r="M285" s="103"/>
      <c r="N285" s="102"/>
      <c r="O285" s="102"/>
      <c r="P285" s="102"/>
      <c r="Q285" s="102"/>
      <c r="R285" s="102"/>
      <c r="S285" s="102"/>
      <c r="T285" s="102"/>
    </row>
    <row r="286" spans="1:20" x14ac:dyDescent="0.3">
      <c r="A286" s="101"/>
      <c r="B286" s="100"/>
      <c r="C286" s="100"/>
      <c r="D286" s="99"/>
      <c r="E286" s="98"/>
      <c r="F286" s="97"/>
      <c r="G286" s="97"/>
      <c r="H286" s="97"/>
      <c r="I286" s="96"/>
      <c r="J286" s="95"/>
      <c r="K286" s="95"/>
      <c r="L286" s="95"/>
      <c r="M286" s="96"/>
      <c r="N286" s="95"/>
      <c r="O286" s="95"/>
      <c r="P286" s="95"/>
      <c r="Q286" s="95"/>
      <c r="R286" s="95"/>
      <c r="S286" s="95"/>
      <c r="T286" s="95"/>
    </row>
    <row r="287" spans="1:20" x14ac:dyDescent="0.3">
      <c r="A287" s="115" t="s">
        <v>248</v>
      </c>
      <c r="B287" s="135" t="s">
        <v>487</v>
      </c>
      <c r="C287" s="138"/>
      <c r="D287" s="137"/>
      <c r="E287" s="92">
        <v>0</v>
      </c>
      <c r="F287" s="133">
        <v>0</v>
      </c>
      <c r="G287" s="133">
        <v>0</v>
      </c>
      <c r="H287" s="133">
        <v>0</v>
      </c>
      <c r="I287" s="133">
        <v>0</v>
      </c>
      <c r="J287" s="133">
        <v>0</v>
      </c>
      <c r="K287" s="133">
        <v>0</v>
      </c>
      <c r="L287" s="133">
        <v>0</v>
      </c>
      <c r="M287" s="133">
        <v>0</v>
      </c>
      <c r="N287" s="133">
        <v>0</v>
      </c>
      <c r="O287" s="133">
        <v>0</v>
      </c>
      <c r="P287" s="133">
        <v>0</v>
      </c>
      <c r="Q287" s="91"/>
      <c r="R287" s="91"/>
      <c r="S287" s="91"/>
      <c r="T287" s="91"/>
    </row>
    <row r="288" spans="1:20" x14ac:dyDescent="0.3">
      <c r="A288" s="110"/>
      <c r="B288" s="106"/>
      <c r="C288" s="109"/>
      <c r="D288" s="197"/>
      <c r="E288" s="107"/>
      <c r="F288" s="130"/>
      <c r="G288" s="159"/>
      <c r="H288" s="130"/>
      <c r="I288" s="103"/>
      <c r="J288" s="102"/>
      <c r="K288" s="102"/>
      <c r="L288" s="102"/>
      <c r="M288" s="103"/>
      <c r="N288" s="102"/>
      <c r="O288" s="102"/>
      <c r="P288" s="102"/>
      <c r="Q288" s="102"/>
      <c r="R288" s="102"/>
      <c r="S288" s="102"/>
      <c r="T288" s="102"/>
    </row>
    <row r="289" spans="1:20" x14ac:dyDescent="0.3">
      <c r="A289" s="101"/>
      <c r="B289" s="100"/>
      <c r="C289" s="100"/>
      <c r="D289" s="99"/>
      <c r="E289" s="98"/>
      <c r="F289" s="97"/>
      <c r="G289" s="97"/>
      <c r="H289" s="97"/>
      <c r="I289" s="96"/>
      <c r="J289" s="95"/>
      <c r="K289" s="95"/>
      <c r="L289" s="95"/>
      <c r="M289" s="96"/>
      <c r="N289" s="95"/>
      <c r="O289" s="95"/>
      <c r="P289" s="95"/>
      <c r="Q289" s="95"/>
      <c r="R289" s="95"/>
      <c r="S289" s="95"/>
      <c r="T289" s="95"/>
    </row>
    <row r="290" spans="1:20" x14ac:dyDescent="0.3">
      <c r="A290" s="115" t="s">
        <v>247</v>
      </c>
      <c r="B290" s="135" t="s">
        <v>488</v>
      </c>
      <c r="C290" s="138"/>
      <c r="D290" s="137"/>
      <c r="E290" s="92">
        <v>0</v>
      </c>
      <c r="F290" s="133">
        <v>0</v>
      </c>
      <c r="G290" s="133">
        <v>0</v>
      </c>
      <c r="H290" s="133">
        <v>0</v>
      </c>
      <c r="I290" s="133">
        <v>0</v>
      </c>
      <c r="J290" s="133">
        <v>0</v>
      </c>
      <c r="K290" s="133">
        <v>0</v>
      </c>
      <c r="L290" s="133">
        <v>0</v>
      </c>
      <c r="M290" s="133">
        <v>0</v>
      </c>
      <c r="N290" s="133">
        <v>0</v>
      </c>
      <c r="O290" s="133">
        <v>0</v>
      </c>
      <c r="P290" s="133">
        <v>0</v>
      </c>
      <c r="Q290" s="91"/>
      <c r="R290" s="91"/>
      <c r="S290" s="91"/>
      <c r="T290" s="91"/>
    </row>
    <row r="291" spans="1:20" x14ac:dyDescent="0.3">
      <c r="A291" s="110"/>
      <c r="B291" s="132"/>
      <c r="C291" s="151"/>
      <c r="D291" s="108"/>
      <c r="E291" s="107"/>
      <c r="F291" s="104"/>
      <c r="G291" s="105"/>
      <c r="H291" s="104"/>
      <c r="I291" s="103"/>
      <c r="J291" s="102"/>
      <c r="K291" s="102"/>
      <c r="L291" s="102"/>
      <c r="M291" s="103"/>
      <c r="N291" s="102"/>
      <c r="O291" s="102"/>
      <c r="P291" s="102"/>
      <c r="Q291" s="102"/>
      <c r="R291" s="102"/>
      <c r="S291" s="102"/>
      <c r="T291" s="102"/>
    </row>
    <row r="292" spans="1:20" x14ac:dyDescent="0.3">
      <c r="A292" s="101"/>
      <c r="B292" s="140"/>
      <c r="C292" s="100"/>
      <c r="D292" s="119"/>
      <c r="E292" s="98"/>
      <c r="F292" s="116"/>
      <c r="G292" s="117"/>
      <c r="H292" s="116"/>
      <c r="I292" s="96"/>
      <c r="J292" s="95"/>
      <c r="K292" s="95"/>
      <c r="L292" s="95"/>
      <c r="M292" s="96"/>
      <c r="N292" s="95"/>
      <c r="O292" s="95"/>
      <c r="P292" s="95"/>
      <c r="Q292" s="95"/>
      <c r="R292" s="95"/>
      <c r="S292" s="95"/>
      <c r="T292" s="95"/>
    </row>
    <row r="293" spans="1:20" x14ac:dyDescent="0.3">
      <c r="A293" s="115" t="s">
        <v>246</v>
      </c>
      <c r="B293" s="135" t="s">
        <v>454</v>
      </c>
      <c r="C293" s="138"/>
      <c r="D293" s="137"/>
      <c r="E293" s="92">
        <v>1</v>
      </c>
      <c r="F293" s="133">
        <v>1</v>
      </c>
      <c r="G293" s="133">
        <v>1</v>
      </c>
      <c r="H293" s="133">
        <v>0</v>
      </c>
      <c r="I293" s="133">
        <v>0</v>
      </c>
      <c r="J293" s="133">
        <v>0</v>
      </c>
      <c r="K293" s="133">
        <v>0</v>
      </c>
      <c r="L293" s="133">
        <v>0</v>
      </c>
      <c r="M293" s="133">
        <v>0</v>
      </c>
      <c r="N293" s="133">
        <v>0</v>
      </c>
      <c r="O293" s="133">
        <v>0</v>
      </c>
      <c r="P293" s="133">
        <v>0</v>
      </c>
      <c r="Q293" s="91"/>
      <c r="R293" s="91"/>
      <c r="S293" s="91"/>
      <c r="T293" s="91"/>
    </row>
    <row r="294" spans="1:20" ht="15.6" x14ac:dyDescent="0.3">
      <c r="A294" s="110"/>
      <c r="B294" s="163"/>
      <c r="C294" s="109"/>
      <c r="D294" s="185"/>
      <c r="E294" s="107"/>
      <c r="F294" s="109"/>
      <c r="G294" s="130"/>
      <c r="H294" s="130"/>
      <c r="I294" s="103"/>
      <c r="J294" s="102"/>
      <c r="K294" s="102"/>
      <c r="L294" s="102"/>
      <c r="M294" s="103"/>
      <c r="N294" s="102"/>
      <c r="O294" s="102"/>
      <c r="P294" s="102"/>
      <c r="Q294" s="102"/>
      <c r="R294" s="102"/>
      <c r="S294" s="162"/>
      <c r="T294" s="102"/>
    </row>
    <row r="295" spans="1:20" ht="15.6" x14ac:dyDescent="0.3">
      <c r="A295" s="129">
        <v>1</v>
      </c>
      <c r="B295" s="153" t="s">
        <v>559</v>
      </c>
      <c r="C295" s="154" t="s">
        <v>65</v>
      </c>
      <c r="D295" s="213" t="s">
        <v>66</v>
      </c>
      <c r="E295" s="126">
        <v>1</v>
      </c>
      <c r="F295" s="128">
        <v>1</v>
      </c>
      <c r="G295" s="152">
        <v>1</v>
      </c>
      <c r="H295" s="152">
        <v>0</v>
      </c>
      <c r="I295" s="123"/>
      <c r="J295" s="121"/>
      <c r="K295" s="121"/>
      <c r="L295" s="121"/>
      <c r="M295" s="123"/>
      <c r="N295" s="121"/>
      <c r="O295" s="121"/>
      <c r="P295" s="121"/>
      <c r="Q295" s="121"/>
      <c r="R295" s="121"/>
      <c r="S295" s="122" t="s">
        <v>238</v>
      </c>
      <c r="T295" s="121"/>
    </row>
    <row r="296" spans="1:20" x14ac:dyDescent="0.3">
      <c r="A296" s="101"/>
      <c r="B296" s="100"/>
      <c r="C296" s="100"/>
      <c r="D296" s="99"/>
      <c r="E296" s="98"/>
      <c r="F296" s="97"/>
      <c r="G296" s="97"/>
      <c r="H296" s="97"/>
      <c r="I296" s="96"/>
      <c r="J296" s="95"/>
      <c r="K296" s="95"/>
      <c r="L296" s="95"/>
      <c r="M296" s="96"/>
      <c r="N296" s="95"/>
      <c r="O296" s="95"/>
      <c r="P296" s="95"/>
      <c r="Q296" s="95"/>
      <c r="R296" s="95"/>
      <c r="S296" s="95"/>
      <c r="T296" s="95"/>
    </row>
    <row r="297" spans="1:20" x14ac:dyDescent="0.3">
      <c r="A297" s="115" t="s">
        <v>244</v>
      </c>
      <c r="B297" s="135" t="s">
        <v>455</v>
      </c>
      <c r="C297" s="138"/>
      <c r="D297" s="137"/>
      <c r="E297" s="92">
        <v>43</v>
      </c>
      <c r="F297" s="133">
        <v>32</v>
      </c>
      <c r="G297" s="133">
        <v>16</v>
      </c>
      <c r="H297" s="133">
        <v>16</v>
      </c>
      <c r="I297" s="133">
        <v>0</v>
      </c>
      <c r="J297" s="133">
        <v>0</v>
      </c>
      <c r="K297" s="133">
        <v>0</v>
      </c>
      <c r="L297" s="133">
        <v>11</v>
      </c>
      <c r="M297" s="133">
        <v>0</v>
      </c>
      <c r="N297" s="133">
        <v>0</v>
      </c>
      <c r="O297" s="133">
        <v>0</v>
      </c>
      <c r="P297" s="133">
        <v>0</v>
      </c>
      <c r="Q297" s="91"/>
      <c r="R297" s="91"/>
      <c r="S297" s="91"/>
      <c r="T297" s="91"/>
    </row>
    <row r="298" spans="1:20" x14ac:dyDescent="0.3">
      <c r="A298" s="110">
        <v>1</v>
      </c>
      <c r="B298" s="151" t="s">
        <v>550</v>
      </c>
      <c r="C298" s="151" t="s">
        <v>81</v>
      </c>
      <c r="D298" s="108" t="s">
        <v>82</v>
      </c>
      <c r="E298" s="107">
        <v>43</v>
      </c>
      <c r="F298" s="130">
        <v>32</v>
      </c>
      <c r="G298" s="156">
        <v>16</v>
      </c>
      <c r="H298" s="109">
        <v>16</v>
      </c>
      <c r="I298" s="103"/>
      <c r="J298" s="102"/>
      <c r="K298" s="102"/>
      <c r="L298" s="102">
        <v>11</v>
      </c>
      <c r="M298" s="103"/>
      <c r="N298" s="102"/>
      <c r="O298" s="102"/>
      <c r="P298" s="102"/>
      <c r="Q298" s="102"/>
      <c r="R298" s="102"/>
      <c r="S298" s="162" t="s">
        <v>238</v>
      </c>
      <c r="T298" s="102"/>
    </row>
    <row r="299" spans="1:20" x14ac:dyDescent="0.3">
      <c r="A299" s="101"/>
      <c r="B299" s="100"/>
      <c r="C299" s="100"/>
      <c r="D299" s="99"/>
      <c r="E299" s="98"/>
      <c r="F299" s="97"/>
      <c r="G299" s="97"/>
      <c r="H299" s="97"/>
      <c r="I299" s="96"/>
      <c r="J299" s="95"/>
      <c r="K299" s="95"/>
      <c r="L299" s="95"/>
      <c r="M299" s="96"/>
      <c r="N299" s="95"/>
      <c r="O299" s="95"/>
      <c r="P299" s="95"/>
      <c r="Q299" s="95"/>
      <c r="R299" s="95"/>
      <c r="S299" s="95"/>
      <c r="T299" s="95"/>
    </row>
    <row r="300" spans="1:20" x14ac:dyDescent="0.3">
      <c r="A300" s="115" t="s">
        <v>242</v>
      </c>
      <c r="B300" s="135" t="s">
        <v>456</v>
      </c>
      <c r="C300" s="138"/>
      <c r="D300" s="137"/>
      <c r="E300" s="92">
        <v>0</v>
      </c>
      <c r="F300" s="133">
        <v>0</v>
      </c>
      <c r="G300" s="133">
        <v>0</v>
      </c>
      <c r="H300" s="133">
        <v>0</v>
      </c>
      <c r="I300" s="133">
        <v>0</v>
      </c>
      <c r="J300" s="133">
        <v>0</v>
      </c>
      <c r="K300" s="133">
        <v>0</v>
      </c>
      <c r="L300" s="133">
        <v>0</v>
      </c>
      <c r="M300" s="133">
        <v>0</v>
      </c>
      <c r="N300" s="133">
        <v>0</v>
      </c>
      <c r="O300" s="133">
        <v>0</v>
      </c>
      <c r="P300" s="133">
        <v>0</v>
      </c>
      <c r="Q300" s="133"/>
      <c r="R300" s="227"/>
      <c r="S300" s="133"/>
      <c r="T300" s="133"/>
    </row>
    <row r="301" spans="1:20" x14ac:dyDescent="0.3">
      <c r="A301" s="110"/>
      <c r="B301" s="151"/>
      <c r="C301" s="132"/>
      <c r="D301" s="178"/>
      <c r="E301" s="107"/>
      <c r="F301" s="130"/>
      <c r="G301" s="159"/>
      <c r="H301" s="130"/>
      <c r="I301" s="103"/>
      <c r="J301" s="102"/>
      <c r="K301" s="102"/>
      <c r="L301" s="102"/>
      <c r="M301" s="103"/>
      <c r="N301" s="102"/>
      <c r="O301" s="102"/>
      <c r="P301" s="102"/>
      <c r="Q301" s="102"/>
      <c r="R301" s="102"/>
      <c r="S301" s="162"/>
      <c r="T301" s="102"/>
    </row>
    <row r="302" spans="1:20" x14ac:dyDescent="0.3">
      <c r="A302" s="129"/>
      <c r="B302" s="154"/>
      <c r="C302" s="155"/>
      <c r="D302" s="146"/>
      <c r="E302" s="126"/>
      <c r="F302" s="152"/>
      <c r="G302" s="177"/>
      <c r="H302" s="152"/>
      <c r="I302" s="123"/>
      <c r="J302" s="121"/>
      <c r="K302" s="121"/>
      <c r="L302" s="121"/>
      <c r="M302" s="123"/>
      <c r="N302" s="121"/>
      <c r="O302" s="121"/>
      <c r="P302" s="121"/>
      <c r="Q302" s="121"/>
      <c r="R302" s="121"/>
      <c r="S302" s="121"/>
      <c r="T302" s="121"/>
    </row>
    <row r="303" spans="1:20" x14ac:dyDescent="0.3">
      <c r="A303" s="129"/>
      <c r="B303" s="154"/>
      <c r="C303" s="154"/>
      <c r="D303" s="213"/>
      <c r="E303" s="126"/>
      <c r="F303" s="152"/>
      <c r="G303" s="152"/>
      <c r="H303" s="152"/>
      <c r="I303" s="123"/>
      <c r="J303" s="121"/>
      <c r="K303" s="121"/>
      <c r="L303" s="121"/>
      <c r="M303" s="123"/>
      <c r="N303" s="121"/>
      <c r="O303" s="121"/>
      <c r="P303" s="121"/>
      <c r="Q303" s="121"/>
      <c r="R303" s="121"/>
      <c r="S303" s="121"/>
      <c r="T303" s="121"/>
    </row>
    <row r="304" spans="1:20" x14ac:dyDescent="0.3">
      <c r="A304" s="101" t="s">
        <v>240</v>
      </c>
      <c r="B304" s="226" t="s">
        <v>457</v>
      </c>
      <c r="C304" s="100"/>
      <c r="D304" s="99"/>
      <c r="E304" s="98">
        <v>0</v>
      </c>
      <c r="F304" s="225">
        <v>0</v>
      </c>
      <c r="G304" s="225">
        <v>0</v>
      </c>
      <c r="H304" s="225">
        <v>0</v>
      </c>
      <c r="I304" s="225">
        <v>0</v>
      </c>
      <c r="J304" s="225">
        <v>0</v>
      </c>
      <c r="K304" s="225">
        <v>0</v>
      </c>
      <c r="L304" s="225">
        <v>0</v>
      </c>
      <c r="M304" s="225">
        <v>0</v>
      </c>
      <c r="N304" s="225">
        <v>0</v>
      </c>
      <c r="O304" s="225">
        <v>0</v>
      </c>
      <c r="P304" s="225">
        <v>0</v>
      </c>
      <c r="Q304" s="95"/>
      <c r="R304" s="95"/>
      <c r="S304" s="95"/>
      <c r="T304" s="95"/>
    </row>
    <row r="305" spans="1:20" x14ac:dyDescent="0.3">
      <c r="A305" s="110"/>
      <c r="B305" s="151"/>
      <c r="C305" s="151"/>
      <c r="D305" s="108"/>
      <c r="E305" s="107"/>
      <c r="F305" s="130"/>
      <c r="G305" s="159"/>
      <c r="H305" s="130"/>
      <c r="I305" s="103"/>
      <c r="J305" s="102"/>
      <c r="K305" s="102"/>
      <c r="L305" s="102"/>
      <c r="M305" s="103"/>
      <c r="N305" s="102"/>
      <c r="O305" s="102"/>
      <c r="P305" s="102"/>
      <c r="Q305" s="102"/>
      <c r="R305" s="102"/>
      <c r="S305" s="102"/>
      <c r="T305" s="102"/>
    </row>
    <row r="306" spans="1:20" x14ac:dyDescent="0.3">
      <c r="A306" s="101"/>
      <c r="B306" s="100"/>
      <c r="C306" s="100"/>
      <c r="D306" s="99"/>
      <c r="E306" s="98"/>
      <c r="F306" s="97"/>
      <c r="G306" s="97"/>
      <c r="H306" s="97"/>
      <c r="I306" s="96"/>
      <c r="J306" s="95"/>
      <c r="K306" s="95"/>
      <c r="L306" s="95"/>
      <c r="M306" s="96"/>
      <c r="N306" s="95"/>
      <c r="O306" s="95"/>
      <c r="P306" s="95"/>
      <c r="Q306" s="95"/>
      <c r="R306" s="95"/>
      <c r="S306" s="95"/>
      <c r="T306" s="95"/>
    </row>
    <row r="307" spans="1:20" x14ac:dyDescent="0.3">
      <c r="A307" s="115" t="s">
        <v>239</v>
      </c>
      <c r="B307" s="135" t="s">
        <v>458</v>
      </c>
      <c r="C307" s="138"/>
      <c r="D307" s="137"/>
      <c r="E307" s="92">
        <v>424</v>
      </c>
      <c r="F307" s="133">
        <v>177</v>
      </c>
      <c r="G307" s="133">
        <v>16</v>
      </c>
      <c r="H307" s="133">
        <v>161</v>
      </c>
      <c r="I307" s="133">
        <v>0</v>
      </c>
      <c r="J307" s="133">
        <v>0</v>
      </c>
      <c r="K307" s="133">
        <v>0</v>
      </c>
      <c r="L307" s="133">
        <v>0</v>
      </c>
      <c r="M307" s="133">
        <v>247</v>
      </c>
      <c r="N307" s="133">
        <v>0</v>
      </c>
      <c r="O307" s="133">
        <v>0</v>
      </c>
      <c r="P307" s="133">
        <v>247</v>
      </c>
      <c r="Q307" s="91"/>
      <c r="R307" s="91"/>
      <c r="S307" s="91"/>
      <c r="T307" s="91"/>
    </row>
    <row r="308" spans="1:20" x14ac:dyDescent="0.3">
      <c r="A308" s="224">
        <v>1</v>
      </c>
      <c r="B308" s="109" t="s">
        <v>557</v>
      </c>
      <c r="C308" s="223" t="s">
        <v>134</v>
      </c>
      <c r="D308" s="222" t="s">
        <v>135</v>
      </c>
      <c r="E308" s="107">
        <v>424</v>
      </c>
      <c r="F308" s="130">
        <v>177</v>
      </c>
      <c r="G308" s="106">
        <v>16</v>
      </c>
      <c r="H308" s="106">
        <v>161</v>
      </c>
      <c r="I308" s="103"/>
      <c r="J308" s="102"/>
      <c r="K308" s="102"/>
      <c r="L308" s="102"/>
      <c r="M308" s="103">
        <v>247</v>
      </c>
      <c r="N308" s="102"/>
      <c r="O308" s="102"/>
      <c r="P308" s="102">
        <v>247</v>
      </c>
      <c r="Q308" s="149" t="s">
        <v>261</v>
      </c>
      <c r="R308" s="148">
        <v>43734</v>
      </c>
      <c r="S308" s="162" t="s">
        <v>238</v>
      </c>
      <c r="T308" s="102"/>
    </row>
    <row r="309" spans="1:20" x14ac:dyDescent="0.3">
      <c r="A309" s="101"/>
      <c r="B309" s="100"/>
      <c r="C309" s="100"/>
      <c r="D309" s="99"/>
      <c r="E309" s="98"/>
      <c r="F309" s="97"/>
      <c r="G309" s="97"/>
      <c r="H309" s="97"/>
      <c r="I309" s="96"/>
      <c r="J309" s="95"/>
      <c r="K309" s="95"/>
      <c r="L309" s="95"/>
      <c r="M309" s="96"/>
      <c r="N309" s="95"/>
      <c r="O309" s="95"/>
      <c r="P309" s="95"/>
      <c r="Q309" s="95"/>
      <c r="R309" s="95"/>
      <c r="S309" s="95"/>
      <c r="T309" s="95"/>
    </row>
    <row r="310" spans="1:20" x14ac:dyDescent="0.3">
      <c r="A310" s="115" t="s">
        <v>237</v>
      </c>
      <c r="B310" s="135" t="s">
        <v>489</v>
      </c>
      <c r="C310" s="138"/>
      <c r="D310" s="137"/>
      <c r="E310" s="92">
        <v>0</v>
      </c>
      <c r="F310" s="133">
        <v>0</v>
      </c>
      <c r="G310" s="133">
        <v>0</v>
      </c>
      <c r="H310" s="133">
        <v>0</v>
      </c>
      <c r="I310" s="133">
        <v>0</v>
      </c>
      <c r="J310" s="133">
        <v>0</v>
      </c>
      <c r="K310" s="133">
        <v>0</v>
      </c>
      <c r="L310" s="133">
        <v>0</v>
      </c>
      <c r="M310" s="133">
        <v>0</v>
      </c>
      <c r="N310" s="133">
        <v>0</v>
      </c>
      <c r="O310" s="133">
        <v>0</v>
      </c>
      <c r="P310" s="133">
        <v>0</v>
      </c>
      <c r="Q310" s="91"/>
      <c r="R310" s="91"/>
      <c r="S310" s="91"/>
      <c r="T310" s="91"/>
    </row>
    <row r="311" spans="1:20" x14ac:dyDescent="0.3">
      <c r="A311" s="110"/>
      <c r="B311" s="106"/>
      <c r="C311" s="151"/>
      <c r="D311" s="108"/>
      <c r="E311" s="107"/>
      <c r="F311" s="104"/>
      <c r="G311" s="105"/>
      <c r="H311" s="104"/>
      <c r="I311" s="103"/>
      <c r="J311" s="102"/>
      <c r="K311" s="102"/>
      <c r="L311" s="102"/>
      <c r="M311" s="103"/>
      <c r="N311" s="102"/>
      <c r="O311" s="102"/>
      <c r="P311" s="102"/>
      <c r="Q311" s="102"/>
      <c r="R311" s="102"/>
      <c r="S311" s="102"/>
      <c r="T311" s="102"/>
    </row>
    <row r="312" spans="1:20" x14ac:dyDescent="0.3">
      <c r="A312" s="101"/>
      <c r="B312" s="100"/>
      <c r="C312" s="100"/>
      <c r="D312" s="99"/>
      <c r="E312" s="98"/>
      <c r="F312" s="97"/>
      <c r="G312" s="97"/>
      <c r="H312" s="97"/>
      <c r="I312" s="96"/>
      <c r="J312" s="95"/>
      <c r="K312" s="95"/>
      <c r="L312" s="95"/>
      <c r="M312" s="96"/>
      <c r="N312" s="95"/>
      <c r="O312" s="95"/>
      <c r="P312" s="95"/>
      <c r="Q312" s="95"/>
      <c r="R312" s="95"/>
      <c r="S312" s="95"/>
      <c r="T312" s="95"/>
    </row>
    <row r="313" spans="1:20" x14ac:dyDescent="0.3">
      <c r="A313" s="115" t="s">
        <v>252</v>
      </c>
      <c r="B313" s="201" t="s">
        <v>464</v>
      </c>
      <c r="C313" s="138"/>
      <c r="D313" s="112"/>
      <c r="E313" s="92">
        <v>0</v>
      </c>
      <c r="F313" s="198">
        <v>0</v>
      </c>
      <c r="G313" s="198">
        <v>0</v>
      </c>
      <c r="H313" s="198">
        <v>0</v>
      </c>
      <c r="I313" s="198">
        <v>0</v>
      </c>
      <c r="J313" s="198">
        <v>0</v>
      </c>
      <c r="K313" s="198">
        <v>0</v>
      </c>
      <c r="L313" s="198">
        <v>0</v>
      </c>
      <c r="M313" s="198">
        <v>0</v>
      </c>
      <c r="N313" s="198">
        <v>0</v>
      </c>
      <c r="O313" s="198">
        <v>0</v>
      </c>
      <c r="P313" s="198">
        <v>0</v>
      </c>
      <c r="Q313" s="91"/>
      <c r="R313" s="91"/>
      <c r="S313" s="91"/>
      <c r="T313" s="91"/>
    </row>
    <row r="314" spans="1:20" x14ac:dyDescent="0.3">
      <c r="A314" s="110"/>
      <c r="B314" s="221"/>
      <c r="C314" s="151"/>
      <c r="D314" s="108"/>
      <c r="E314" s="107"/>
      <c r="F314" s="220"/>
      <c r="G314" s="220"/>
      <c r="H314" s="220"/>
      <c r="I314" s="103"/>
      <c r="J314" s="102"/>
      <c r="K314" s="102"/>
      <c r="L314" s="102"/>
      <c r="M314" s="103"/>
      <c r="N314" s="102"/>
      <c r="O314" s="102"/>
      <c r="P314" s="102"/>
      <c r="Q314" s="102"/>
      <c r="R314" s="102"/>
      <c r="S314" s="102"/>
      <c r="T314" s="102"/>
    </row>
    <row r="315" spans="1:20" x14ac:dyDescent="0.3">
      <c r="A315" s="101"/>
      <c r="B315" s="120"/>
      <c r="C315" s="120"/>
      <c r="D315" s="100"/>
      <c r="E315" s="98"/>
      <c r="F315" s="117"/>
      <c r="G315" s="116"/>
      <c r="H315" s="118"/>
      <c r="I315" s="96"/>
      <c r="J315" s="95"/>
      <c r="K315" s="95"/>
      <c r="L315" s="95"/>
      <c r="M315" s="96"/>
      <c r="N315" s="95"/>
      <c r="O315" s="95"/>
      <c r="P315" s="95"/>
      <c r="Q315" s="95"/>
      <c r="R315" s="95"/>
      <c r="S315" s="95"/>
      <c r="T315" s="95"/>
    </row>
    <row r="316" spans="1:20" x14ac:dyDescent="0.3">
      <c r="A316" s="219" t="s">
        <v>250</v>
      </c>
      <c r="B316" s="218" t="s">
        <v>390</v>
      </c>
      <c r="C316" s="217"/>
      <c r="D316" s="216"/>
      <c r="E316" s="92">
        <v>1282</v>
      </c>
      <c r="F316" s="92">
        <v>542</v>
      </c>
      <c r="G316" s="92">
        <v>186</v>
      </c>
      <c r="H316" s="92">
        <v>356</v>
      </c>
      <c r="I316" s="92">
        <v>0</v>
      </c>
      <c r="J316" s="92">
        <v>0</v>
      </c>
      <c r="K316" s="92">
        <v>0</v>
      </c>
      <c r="L316" s="92">
        <v>175</v>
      </c>
      <c r="M316" s="92">
        <v>565</v>
      </c>
      <c r="N316" s="92">
        <v>0</v>
      </c>
      <c r="O316" s="92">
        <v>2</v>
      </c>
      <c r="P316" s="92">
        <v>563</v>
      </c>
      <c r="Q316" s="91"/>
      <c r="R316" s="91"/>
      <c r="S316" s="91"/>
      <c r="T316" s="91"/>
    </row>
    <row r="317" spans="1:20" x14ac:dyDescent="0.3">
      <c r="A317" s="115" t="s">
        <v>175</v>
      </c>
      <c r="B317" s="135" t="s">
        <v>459</v>
      </c>
      <c r="C317" s="138"/>
      <c r="D317" s="137"/>
      <c r="E317" s="92">
        <v>536</v>
      </c>
      <c r="F317" s="133">
        <v>164</v>
      </c>
      <c r="G317" s="133">
        <v>46</v>
      </c>
      <c r="H317" s="133">
        <v>118</v>
      </c>
      <c r="I317" s="133">
        <v>0</v>
      </c>
      <c r="J317" s="133">
        <v>0</v>
      </c>
      <c r="K317" s="133">
        <v>0</v>
      </c>
      <c r="L317" s="133">
        <v>109</v>
      </c>
      <c r="M317" s="133">
        <v>263</v>
      </c>
      <c r="N317" s="133">
        <v>0</v>
      </c>
      <c r="O317" s="133">
        <v>0</v>
      </c>
      <c r="P317" s="133">
        <v>263</v>
      </c>
      <c r="Q317" s="91"/>
      <c r="R317" s="91"/>
      <c r="S317" s="91"/>
      <c r="T317" s="91"/>
    </row>
    <row r="318" spans="1:20" x14ac:dyDescent="0.3">
      <c r="A318" s="129">
        <v>1</v>
      </c>
      <c r="B318" s="212" t="s">
        <v>568</v>
      </c>
      <c r="C318" s="154" t="s">
        <v>81</v>
      </c>
      <c r="D318" s="127" t="s">
        <v>82</v>
      </c>
      <c r="E318" s="126">
        <v>4</v>
      </c>
      <c r="F318" s="124">
        <v>4</v>
      </c>
      <c r="G318" s="210">
        <v>2</v>
      </c>
      <c r="H318" s="147">
        <v>2</v>
      </c>
      <c r="I318" s="123"/>
      <c r="J318" s="121"/>
      <c r="K318" s="121"/>
      <c r="L318" s="121"/>
      <c r="M318" s="123"/>
      <c r="N318" s="121"/>
      <c r="O318" s="121"/>
      <c r="P318" s="121"/>
      <c r="Q318" s="121"/>
      <c r="R318" s="121"/>
      <c r="S318" s="122" t="s">
        <v>238</v>
      </c>
      <c r="T318" s="121"/>
    </row>
    <row r="319" spans="1:20" x14ac:dyDescent="0.3">
      <c r="A319" s="129"/>
      <c r="B319" s="212"/>
      <c r="C319" s="154"/>
      <c r="D319" s="127"/>
      <c r="E319" s="126"/>
      <c r="F319" s="124"/>
      <c r="G319" s="210"/>
      <c r="H319" s="147"/>
      <c r="I319" s="123"/>
      <c r="J319" s="121"/>
      <c r="K319" s="121"/>
      <c r="L319" s="121"/>
      <c r="M319" s="123"/>
      <c r="N319" s="121"/>
      <c r="O319" s="121"/>
      <c r="P319" s="121"/>
      <c r="Q319" s="121"/>
      <c r="R319" s="121"/>
      <c r="S319" s="122"/>
      <c r="T319" s="121"/>
    </row>
    <row r="320" spans="1:20" x14ac:dyDescent="0.3">
      <c r="A320" s="129">
        <v>2</v>
      </c>
      <c r="B320" s="147" t="s">
        <v>576</v>
      </c>
      <c r="C320" s="147" t="s">
        <v>113</v>
      </c>
      <c r="D320" s="157" t="s">
        <v>190</v>
      </c>
      <c r="E320" s="126">
        <v>68</v>
      </c>
      <c r="F320" s="124">
        <v>64</v>
      </c>
      <c r="G320" s="125">
        <v>17</v>
      </c>
      <c r="H320" s="124">
        <v>47</v>
      </c>
      <c r="I320" s="123"/>
      <c r="J320" s="121"/>
      <c r="K320" s="121"/>
      <c r="L320" s="121">
        <v>4</v>
      </c>
      <c r="M320" s="123"/>
      <c r="N320" s="121"/>
      <c r="O320" s="121"/>
      <c r="P320" s="121"/>
      <c r="Q320" s="149" t="s">
        <v>260</v>
      </c>
      <c r="R320" s="148">
        <v>43734</v>
      </c>
      <c r="S320" s="122" t="s">
        <v>238</v>
      </c>
      <c r="T320" s="121"/>
    </row>
    <row r="321" spans="1:20" x14ac:dyDescent="0.3">
      <c r="A321" s="129"/>
      <c r="B321" s="147"/>
      <c r="C321" s="147" t="s">
        <v>191</v>
      </c>
      <c r="D321" s="157" t="s">
        <v>192</v>
      </c>
      <c r="E321" s="126">
        <v>35</v>
      </c>
      <c r="F321" s="124">
        <v>33</v>
      </c>
      <c r="G321" s="125">
        <v>8</v>
      </c>
      <c r="H321" s="124">
        <v>25</v>
      </c>
      <c r="I321" s="123"/>
      <c r="J321" s="121"/>
      <c r="K321" s="121"/>
      <c r="L321" s="121">
        <v>2</v>
      </c>
      <c r="M321" s="123"/>
      <c r="N321" s="121"/>
      <c r="O321" s="121"/>
      <c r="P321" s="121"/>
      <c r="Q321" s="121"/>
      <c r="R321" s="121"/>
      <c r="S321" s="122"/>
      <c r="T321" s="121"/>
    </row>
    <row r="322" spans="1:20" x14ac:dyDescent="0.3">
      <c r="A322" s="129"/>
      <c r="B322" s="147"/>
      <c r="C322" s="147" t="s">
        <v>193</v>
      </c>
      <c r="D322" s="155" t="s">
        <v>120</v>
      </c>
      <c r="E322" s="126">
        <v>58</v>
      </c>
      <c r="F322" s="124">
        <v>55</v>
      </c>
      <c r="G322" s="215">
        <v>15</v>
      </c>
      <c r="H322" s="215">
        <v>40</v>
      </c>
      <c r="I322" s="123"/>
      <c r="J322" s="121"/>
      <c r="K322" s="121"/>
      <c r="L322" s="121">
        <v>3</v>
      </c>
      <c r="M322" s="123"/>
      <c r="N322" s="121"/>
      <c r="O322" s="121"/>
      <c r="P322" s="121"/>
      <c r="Q322" s="121"/>
      <c r="R322" s="121"/>
      <c r="S322" s="122"/>
      <c r="T322" s="121"/>
    </row>
    <row r="323" spans="1:20" x14ac:dyDescent="0.3">
      <c r="A323" s="129">
        <v>3</v>
      </c>
      <c r="B323" s="147" t="s">
        <v>577</v>
      </c>
      <c r="C323" s="155" t="s">
        <v>125</v>
      </c>
      <c r="D323" s="157" t="s">
        <v>126</v>
      </c>
      <c r="E323" s="126">
        <v>363</v>
      </c>
      <c r="F323" s="124"/>
      <c r="G323" s="152"/>
      <c r="H323" s="152"/>
      <c r="I323" s="123"/>
      <c r="J323" s="121"/>
      <c r="K323" s="121"/>
      <c r="L323" s="121">
        <v>100</v>
      </c>
      <c r="M323" s="123">
        <v>263</v>
      </c>
      <c r="N323" s="121"/>
      <c r="O323" s="121"/>
      <c r="P323" s="121">
        <v>263</v>
      </c>
      <c r="Q323" s="121"/>
      <c r="R323" s="121"/>
      <c r="S323" s="122" t="s">
        <v>238</v>
      </c>
      <c r="T323" s="121"/>
    </row>
    <row r="324" spans="1:20" ht="15.6" x14ac:dyDescent="0.3">
      <c r="A324" s="129">
        <v>4</v>
      </c>
      <c r="B324" s="214" t="s">
        <v>667</v>
      </c>
      <c r="C324" s="154" t="s">
        <v>81</v>
      </c>
      <c r="D324" s="127" t="s">
        <v>82</v>
      </c>
      <c r="E324" s="126">
        <v>8</v>
      </c>
      <c r="F324" s="124">
        <v>8</v>
      </c>
      <c r="G324" s="210">
        <v>4</v>
      </c>
      <c r="H324" s="147">
        <v>4</v>
      </c>
      <c r="I324" s="123"/>
      <c r="J324" s="121"/>
      <c r="K324" s="121"/>
      <c r="L324" s="121"/>
      <c r="M324" s="123"/>
      <c r="N324" s="121"/>
      <c r="O324" s="121"/>
      <c r="P324" s="121"/>
      <c r="Q324" s="121"/>
      <c r="R324" s="121"/>
      <c r="S324" s="122" t="s">
        <v>238</v>
      </c>
      <c r="T324" s="121"/>
    </row>
    <row r="325" spans="1:20" ht="15.6" x14ac:dyDescent="0.3">
      <c r="A325" s="129"/>
      <c r="B325" s="214"/>
      <c r="C325" s="154"/>
      <c r="D325" s="213"/>
      <c r="E325" s="126"/>
      <c r="F325" s="124"/>
      <c r="G325" s="152"/>
      <c r="H325" s="152"/>
      <c r="I325" s="123"/>
      <c r="J325" s="121"/>
      <c r="K325" s="121"/>
      <c r="L325" s="121"/>
      <c r="M325" s="123"/>
      <c r="N325" s="121"/>
      <c r="O325" s="121"/>
      <c r="P325" s="121"/>
      <c r="Q325" s="121"/>
      <c r="R325" s="121"/>
      <c r="S325" s="121"/>
      <c r="T325" s="121"/>
    </row>
    <row r="326" spans="1:20" x14ac:dyDescent="0.3">
      <c r="A326" s="101"/>
      <c r="B326" s="100"/>
      <c r="C326" s="100"/>
      <c r="D326" s="99"/>
      <c r="E326" s="98"/>
      <c r="F326" s="97"/>
      <c r="G326" s="97"/>
      <c r="H326" s="97"/>
      <c r="I326" s="96"/>
      <c r="J326" s="95"/>
      <c r="K326" s="95"/>
      <c r="L326" s="95"/>
      <c r="M326" s="96"/>
      <c r="N326" s="95"/>
      <c r="O326" s="95"/>
      <c r="P326" s="95"/>
      <c r="Q326" s="95"/>
      <c r="R326" s="95"/>
      <c r="S326" s="95"/>
      <c r="T326" s="95"/>
    </row>
    <row r="327" spans="1:20" x14ac:dyDescent="0.3">
      <c r="A327" s="115" t="s">
        <v>11</v>
      </c>
      <c r="B327" s="135" t="s">
        <v>460</v>
      </c>
      <c r="C327" s="138"/>
      <c r="D327" s="137"/>
      <c r="E327" s="92">
        <v>91</v>
      </c>
      <c r="F327" s="133">
        <v>78</v>
      </c>
      <c r="G327" s="133">
        <v>33</v>
      </c>
      <c r="H327" s="133">
        <v>45</v>
      </c>
      <c r="I327" s="133">
        <v>0</v>
      </c>
      <c r="J327" s="133">
        <v>0</v>
      </c>
      <c r="K327" s="133">
        <v>0</v>
      </c>
      <c r="L327" s="133">
        <v>11</v>
      </c>
      <c r="M327" s="133">
        <v>2</v>
      </c>
      <c r="N327" s="133">
        <v>0</v>
      </c>
      <c r="O327" s="133">
        <v>2</v>
      </c>
      <c r="P327" s="133">
        <v>0</v>
      </c>
      <c r="Q327" s="91"/>
      <c r="R327" s="91"/>
      <c r="S327" s="91"/>
      <c r="T327" s="91"/>
    </row>
    <row r="328" spans="1:20" x14ac:dyDescent="0.3">
      <c r="A328" s="110">
        <v>1</v>
      </c>
      <c r="B328" s="132" t="s">
        <v>560</v>
      </c>
      <c r="C328" s="132" t="s">
        <v>81</v>
      </c>
      <c r="D328" s="131" t="s">
        <v>82</v>
      </c>
      <c r="E328" s="107">
        <v>10</v>
      </c>
      <c r="F328" s="104">
        <v>10</v>
      </c>
      <c r="G328" s="104">
        <v>4</v>
      </c>
      <c r="H328" s="104">
        <v>6</v>
      </c>
      <c r="I328" s="103"/>
      <c r="J328" s="102"/>
      <c r="K328" s="102"/>
      <c r="L328" s="102"/>
      <c r="M328" s="103"/>
      <c r="N328" s="102"/>
      <c r="O328" s="102"/>
      <c r="P328" s="102"/>
      <c r="Q328" s="102"/>
      <c r="R328" s="102"/>
      <c r="S328" s="162" t="s">
        <v>238</v>
      </c>
      <c r="T328" s="102"/>
    </row>
    <row r="329" spans="1:20" x14ac:dyDescent="0.3">
      <c r="A329" s="129"/>
      <c r="B329" s="155"/>
      <c r="C329" s="128" t="s">
        <v>188</v>
      </c>
      <c r="D329" s="179" t="s">
        <v>189</v>
      </c>
      <c r="E329" s="126">
        <v>0</v>
      </c>
      <c r="F329" s="124">
        <v>0</v>
      </c>
      <c r="G329" s="124">
        <v>0</v>
      </c>
      <c r="H329" s="210">
        <v>0</v>
      </c>
      <c r="I329" s="123"/>
      <c r="J329" s="121"/>
      <c r="K329" s="121"/>
      <c r="L329" s="121"/>
      <c r="M329" s="123"/>
      <c r="N329" s="121"/>
      <c r="O329" s="121"/>
      <c r="P329" s="121"/>
      <c r="Q329" s="121"/>
      <c r="R329" s="121"/>
      <c r="S329" s="122" t="s">
        <v>238</v>
      </c>
      <c r="T329" s="121"/>
    </row>
    <row r="330" spans="1:20" x14ac:dyDescent="0.3">
      <c r="A330" s="129">
        <v>2</v>
      </c>
      <c r="B330" s="155" t="s">
        <v>561</v>
      </c>
      <c r="C330" s="155" t="s">
        <v>81</v>
      </c>
      <c r="D330" s="165" t="s">
        <v>82</v>
      </c>
      <c r="E330" s="126">
        <v>16</v>
      </c>
      <c r="F330" s="124">
        <v>16</v>
      </c>
      <c r="G330" s="124">
        <v>6</v>
      </c>
      <c r="H330" s="124">
        <v>10</v>
      </c>
      <c r="I330" s="123"/>
      <c r="J330" s="121"/>
      <c r="K330" s="121"/>
      <c r="L330" s="121"/>
      <c r="M330" s="123"/>
      <c r="N330" s="121"/>
      <c r="O330" s="121"/>
      <c r="P330" s="121"/>
      <c r="Q330" s="121"/>
      <c r="R330" s="121"/>
      <c r="S330" s="122" t="s">
        <v>238</v>
      </c>
      <c r="T330" s="121"/>
    </row>
    <row r="331" spans="1:20" x14ac:dyDescent="0.3">
      <c r="A331" s="129"/>
      <c r="B331" s="155"/>
      <c r="C331" s="128" t="s">
        <v>188</v>
      </c>
      <c r="D331" s="179" t="s">
        <v>189</v>
      </c>
      <c r="E331" s="126">
        <v>17</v>
      </c>
      <c r="F331" s="124">
        <v>17</v>
      </c>
      <c r="G331" s="124">
        <v>9</v>
      </c>
      <c r="H331" s="210">
        <v>8</v>
      </c>
      <c r="I331" s="123"/>
      <c r="J331" s="121"/>
      <c r="K331" s="121"/>
      <c r="L331" s="121"/>
      <c r="M331" s="123"/>
      <c r="N331" s="121"/>
      <c r="O331" s="121"/>
      <c r="P331" s="121"/>
      <c r="Q331" s="121"/>
      <c r="R331" s="121"/>
      <c r="S331" s="122"/>
      <c r="T331" s="121"/>
    </row>
    <row r="332" spans="1:20" x14ac:dyDescent="0.3">
      <c r="A332" s="129">
        <v>3</v>
      </c>
      <c r="B332" s="128" t="s">
        <v>571</v>
      </c>
      <c r="C332" s="154" t="s">
        <v>81</v>
      </c>
      <c r="D332" s="127" t="s">
        <v>82</v>
      </c>
      <c r="E332" s="126">
        <v>22</v>
      </c>
      <c r="F332" s="124">
        <v>11</v>
      </c>
      <c r="G332" s="210">
        <v>5</v>
      </c>
      <c r="H332" s="147">
        <v>6</v>
      </c>
      <c r="I332" s="123"/>
      <c r="J332" s="121"/>
      <c r="K332" s="121"/>
      <c r="L332" s="121">
        <v>11</v>
      </c>
      <c r="M332" s="123"/>
      <c r="N332" s="121"/>
      <c r="O332" s="121"/>
      <c r="P332" s="121"/>
      <c r="Q332" s="121"/>
      <c r="R332" s="121"/>
      <c r="S332" s="122" t="s">
        <v>238</v>
      </c>
      <c r="T332" s="121"/>
    </row>
    <row r="333" spans="1:20" x14ac:dyDescent="0.3">
      <c r="A333" s="129">
        <v>4</v>
      </c>
      <c r="B333" s="212" t="s">
        <v>572</v>
      </c>
      <c r="C333" s="128" t="s">
        <v>36</v>
      </c>
      <c r="D333" s="209" t="s">
        <v>37</v>
      </c>
      <c r="E333" s="126">
        <v>20</v>
      </c>
      <c r="F333" s="124">
        <v>18</v>
      </c>
      <c r="G333" s="152">
        <v>6</v>
      </c>
      <c r="H333" s="152">
        <v>12</v>
      </c>
      <c r="I333" s="123"/>
      <c r="J333" s="121"/>
      <c r="K333" s="121"/>
      <c r="L333" s="121"/>
      <c r="M333" s="123">
        <v>2</v>
      </c>
      <c r="N333" s="121"/>
      <c r="O333" s="121">
        <v>2</v>
      </c>
      <c r="P333" s="121"/>
      <c r="Q333" s="121"/>
      <c r="R333" s="121"/>
      <c r="S333" s="122" t="s">
        <v>238</v>
      </c>
      <c r="T333" s="121"/>
    </row>
    <row r="334" spans="1:20" x14ac:dyDescent="0.3">
      <c r="A334" s="145">
        <v>5</v>
      </c>
      <c r="B334" s="211" t="s">
        <v>668</v>
      </c>
      <c r="C334" s="154" t="s">
        <v>81</v>
      </c>
      <c r="D334" s="127" t="s">
        <v>82</v>
      </c>
      <c r="E334" s="126">
        <v>6</v>
      </c>
      <c r="F334" s="124">
        <v>6</v>
      </c>
      <c r="G334" s="152">
        <v>3</v>
      </c>
      <c r="H334" s="152">
        <v>3</v>
      </c>
      <c r="I334" s="123"/>
      <c r="J334" s="121"/>
      <c r="K334" s="121"/>
      <c r="L334" s="121"/>
      <c r="M334" s="123"/>
      <c r="N334" s="121"/>
      <c r="O334" s="121"/>
      <c r="P334" s="121"/>
      <c r="Q334" s="141"/>
      <c r="R334" s="141"/>
      <c r="S334" s="199"/>
      <c r="T334" s="141"/>
    </row>
    <row r="335" spans="1:20" x14ac:dyDescent="0.3">
      <c r="A335" s="101"/>
      <c r="B335" s="100"/>
      <c r="C335" s="100"/>
      <c r="D335" s="99"/>
      <c r="E335" s="98"/>
      <c r="F335" s="97"/>
      <c r="G335" s="97"/>
      <c r="H335" s="97"/>
      <c r="I335" s="96"/>
      <c r="J335" s="95"/>
      <c r="K335" s="95"/>
      <c r="L335" s="95"/>
      <c r="M335" s="96"/>
      <c r="N335" s="95"/>
      <c r="O335" s="95"/>
      <c r="P335" s="95"/>
      <c r="Q335" s="95"/>
      <c r="R335" s="95"/>
      <c r="S335" s="95"/>
      <c r="T335" s="95"/>
    </row>
    <row r="336" spans="1:20" x14ac:dyDescent="0.3">
      <c r="A336" s="115" t="s">
        <v>18</v>
      </c>
      <c r="B336" s="135" t="s">
        <v>461</v>
      </c>
      <c r="C336" s="138"/>
      <c r="D336" s="137"/>
      <c r="E336" s="92">
        <v>125</v>
      </c>
      <c r="F336" s="133">
        <v>123</v>
      </c>
      <c r="G336" s="133">
        <v>40</v>
      </c>
      <c r="H336" s="133">
        <v>83</v>
      </c>
      <c r="I336" s="133">
        <v>0</v>
      </c>
      <c r="J336" s="133">
        <v>0</v>
      </c>
      <c r="K336" s="133">
        <v>0</v>
      </c>
      <c r="L336" s="133">
        <v>2</v>
      </c>
      <c r="M336" s="133">
        <v>0</v>
      </c>
      <c r="N336" s="133">
        <v>0</v>
      </c>
      <c r="O336" s="133">
        <v>0</v>
      </c>
      <c r="P336" s="133">
        <v>0</v>
      </c>
      <c r="Q336" s="91"/>
      <c r="R336" s="91"/>
      <c r="S336" s="91"/>
      <c r="T336" s="91"/>
    </row>
    <row r="337" spans="1:20" x14ac:dyDescent="0.3">
      <c r="A337" s="110">
        <v>1</v>
      </c>
      <c r="B337" s="151" t="s">
        <v>562</v>
      </c>
      <c r="C337" s="151" t="s">
        <v>81</v>
      </c>
      <c r="D337" s="108" t="s">
        <v>82</v>
      </c>
      <c r="E337" s="107">
        <v>55</v>
      </c>
      <c r="F337" s="104">
        <v>53</v>
      </c>
      <c r="G337" s="158">
        <v>20</v>
      </c>
      <c r="H337" s="106">
        <v>33</v>
      </c>
      <c r="I337" s="103"/>
      <c r="J337" s="102"/>
      <c r="K337" s="102"/>
      <c r="L337" s="102">
        <v>2</v>
      </c>
      <c r="M337" s="103"/>
      <c r="N337" s="102"/>
      <c r="O337" s="102"/>
      <c r="P337" s="102"/>
      <c r="Q337" s="102"/>
      <c r="R337" s="102"/>
      <c r="S337" s="162" t="s">
        <v>238</v>
      </c>
      <c r="T337" s="102"/>
    </row>
    <row r="338" spans="1:20" x14ac:dyDescent="0.3">
      <c r="A338" s="129">
        <v>2</v>
      </c>
      <c r="B338" s="155" t="s">
        <v>564</v>
      </c>
      <c r="C338" s="154" t="s">
        <v>81</v>
      </c>
      <c r="D338" s="127" t="s">
        <v>82</v>
      </c>
      <c r="E338" s="126">
        <v>70</v>
      </c>
      <c r="F338" s="124">
        <v>70</v>
      </c>
      <c r="G338" s="210">
        <v>20</v>
      </c>
      <c r="H338" s="147">
        <v>50</v>
      </c>
      <c r="I338" s="123"/>
      <c r="J338" s="121"/>
      <c r="K338" s="121"/>
      <c r="L338" s="121"/>
      <c r="M338" s="123"/>
      <c r="N338" s="121"/>
      <c r="O338" s="121"/>
      <c r="P338" s="121"/>
      <c r="Q338" s="121"/>
      <c r="R338" s="121"/>
      <c r="S338" s="122" t="s">
        <v>238</v>
      </c>
      <c r="T338" s="121"/>
    </row>
    <row r="339" spans="1:20" x14ac:dyDescent="0.3">
      <c r="A339" s="129"/>
      <c r="B339" s="155"/>
      <c r="C339" s="154"/>
      <c r="D339" s="127"/>
      <c r="E339" s="126"/>
      <c r="F339" s="124"/>
      <c r="G339" s="210"/>
      <c r="H339" s="147"/>
      <c r="I339" s="123"/>
      <c r="J339" s="121"/>
      <c r="K339" s="121"/>
      <c r="L339" s="121"/>
      <c r="M339" s="123"/>
      <c r="N339" s="121"/>
      <c r="O339" s="121"/>
      <c r="P339" s="121"/>
      <c r="Q339" s="121"/>
      <c r="R339" s="121"/>
      <c r="S339" s="122"/>
      <c r="T339" s="121"/>
    </row>
    <row r="340" spans="1:20" ht="15.6" x14ac:dyDescent="0.3">
      <c r="A340" s="129"/>
      <c r="B340" s="153"/>
      <c r="C340" s="128"/>
      <c r="D340" s="209"/>
      <c r="E340" s="126"/>
      <c r="F340" s="124"/>
      <c r="G340" s="152"/>
      <c r="H340" s="152"/>
      <c r="I340" s="123"/>
      <c r="J340" s="121"/>
      <c r="K340" s="121"/>
      <c r="L340" s="121"/>
      <c r="M340" s="123"/>
      <c r="N340" s="121"/>
      <c r="O340" s="121"/>
      <c r="P340" s="121"/>
      <c r="Q340" s="121"/>
      <c r="R340" s="121"/>
      <c r="S340" s="122"/>
      <c r="T340" s="121"/>
    </row>
    <row r="341" spans="1:20" x14ac:dyDescent="0.3">
      <c r="A341" s="101"/>
      <c r="B341" s="100"/>
      <c r="C341" s="100"/>
      <c r="D341" s="99"/>
      <c r="E341" s="98"/>
      <c r="F341" s="97"/>
      <c r="G341" s="97"/>
      <c r="H341" s="97"/>
      <c r="I341" s="96"/>
      <c r="J341" s="95"/>
      <c r="K341" s="95"/>
      <c r="L341" s="95"/>
      <c r="M341" s="96"/>
      <c r="N341" s="95"/>
      <c r="O341" s="95"/>
      <c r="P341" s="95"/>
      <c r="Q341" s="95"/>
      <c r="R341" s="95"/>
      <c r="S341" s="95"/>
      <c r="T341" s="95"/>
    </row>
    <row r="342" spans="1:20" x14ac:dyDescent="0.3">
      <c r="A342" s="115" t="s">
        <v>248</v>
      </c>
      <c r="B342" s="135" t="s">
        <v>465</v>
      </c>
      <c r="C342" s="138"/>
      <c r="D342" s="137"/>
      <c r="E342" s="92">
        <v>0</v>
      </c>
      <c r="F342" s="133">
        <v>0</v>
      </c>
      <c r="G342" s="133">
        <v>0</v>
      </c>
      <c r="H342" s="133">
        <v>0</v>
      </c>
      <c r="I342" s="133">
        <v>0</v>
      </c>
      <c r="J342" s="133">
        <v>0</v>
      </c>
      <c r="K342" s="133">
        <v>0</v>
      </c>
      <c r="L342" s="133">
        <v>0</v>
      </c>
      <c r="M342" s="133">
        <v>0</v>
      </c>
      <c r="N342" s="133">
        <v>0</v>
      </c>
      <c r="O342" s="133">
        <v>0</v>
      </c>
      <c r="P342" s="133">
        <v>0</v>
      </c>
      <c r="Q342" s="91"/>
      <c r="R342" s="91"/>
      <c r="S342" s="91"/>
      <c r="T342" s="91"/>
    </row>
    <row r="343" spans="1:20" x14ac:dyDescent="0.3">
      <c r="A343" s="110"/>
      <c r="B343" s="130"/>
      <c r="C343" s="151"/>
      <c r="D343" s="108"/>
      <c r="E343" s="107"/>
      <c r="F343" s="130"/>
      <c r="G343" s="130"/>
      <c r="H343" s="130"/>
      <c r="I343" s="103"/>
      <c r="J343" s="102"/>
      <c r="K343" s="102"/>
      <c r="L343" s="102"/>
      <c r="M343" s="103"/>
      <c r="N343" s="102"/>
      <c r="O343" s="102"/>
      <c r="P343" s="102"/>
      <c r="Q343" s="102"/>
      <c r="R343" s="102"/>
      <c r="S343" s="102"/>
      <c r="T343" s="102"/>
    </row>
    <row r="344" spans="1:20" x14ac:dyDescent="0.3">
      <c r="A344" s="101"/>
      <c r="B344" s="100"/>
      <c r="C344" s="100"/>
      <c r="D344" s="99"/>
      <c r="E344" s="98"/>
      <c r="F344" s="97"/>
      <c r="G344" s="97"/>
      <c r="H344" s="97"/>
      <c r="I344" s="96"/>
      <c r="J344" s="95"/>
      <c r="K344" s="95"/>
      <c r="L344" s="95"/>
      <c r="M344" s="96"/>
      <c r="N344" s="95"/>
      <c r="O344" s="95"/>
      <c r="P344" s="95"/>
      <c r="Q344" s="95"/>
      <c r="R344" s="95"/>
      <c r="S344" s="95"/>
      <c r="T344" s="95"/>
    </row>
    <row r="345" spans="1:20" x14ac:dyDescent="0.3">
      <c r="A345" s="115" t="s">
        <v>247</v>
      </c>
      <c r="B345" s="135" t="s">
        <v>466</v>
      </c>
      <c r="C345" s="138"/>
      <c r="D345" s="137"/>
      <c r="E345" s="92">
        <v>2</v>
      </c>
      <c r="F345" s="133">
        <v>2</v>
      </c>
      <c r="G345" s="133">
        <v>2</v>
      </c>
      <c r="H345" s="133">
        <v>0</v>
      </c>
      <c r="I345" s="133">
        <v>0</v>
      </c>
      <c r="J345" s="133">
        <v>0</v>
      </c>
      <c r="K345" s="133">
        <v>0</v>
      </c>
      <c r="L345" s="133">
        <v>0</v>
      </c>
      <c r="M345" s="133">
        <v>0</v>
      </c>
      <c r="N345" s="133">
        <v>0</v>
      </c>
      <c r="O345" s="133">
        <v>0</v>
      </c>
      <c r="P345" s="133">
        <v>0</v>
      </c>
      <c r="Q345" s="91"/>
      <c r="R345" s="91"/>
      <c r="S345" s="91"/>
      <c r="T345" s="91"/>
    </row>
    <row r="346" spans="1:20" x14ac:dyDescent="0.3">
      <c r="A346" s="110">
        <v>1</v>
      </c>
      <c r="B346" s="106" t="s">
        <v>574</v>
      </c>
      <c r="C346" s="109" t="s">
        <v>146</v>
      </c>
      <c r="D346" s="197" t="s">
        <v>68</v>
      </c>
      <c r="E346" s="107">
        <v>2</v>
      </c>
      <c r="F346" s="130">
        <v>2</v>
      </c>
      <c r="G346" s="159">
        <v>2</v>
      </c>
      <c r="H346" s="130"/>
      <c r="I346" s="103"/>
      <c r="J346" s="102"/>
      <c r="K346" s="102"/>
      <c r="L346" s="102"/>
      <c r="M346" s="103"/>
      <c r="N346" s="102"/>
      <c r="O346" s="102"/>
      <c r="P346" s="102"/>
      <c r="Q346" s="102"/>
      <c r="R346" s="102"/>
      <c r="S346" s="162" t="s">
        <v>238</v>
      </c>
      <c r="T346" s="102"/>
    </row>
    <row r="347" spans="1:20" x14ac:dyDescent="0.3">
      <c r="A347" s="129"/>
      <c r="B347" s="147"/>
      <c r="C347" s="128"/>
      <c r="D347" s="143"/>
      <c r="E347" s="126"/>
      <c r="F347" s="152"/>
      <c r="G347" s="177"/>
      <c r="H347" s="152"/>
      <c r="I347" s="123"/>
      <c r="J347" s="121"/>
      <c r="K347" s="121"/>
      <c r="L347" s="121"/>
      <c r="M347" s="123"/>
      <c r="N347" s="121"/>
      <c r="O347" s="121"/>
      <c r="P347" s="121"/>
      <c r="Q347" s="121"/>
      <c r="R347" s="121"/>
      <c r="S347" s="122"/>
      <c r="T347" s="121"/>
    </row>
    <row r="348" spans="1:20" x14ac:dyDescent="0.3">
      <c r="A348" s="101"/>
      <c r="B348" s="118"/>
      <c r="C348" s="120"/>
      <c r="D348" s="170"/>
      <c r="E348" s="98"/>
      <c r="F348" s="97"/>
      <c r="G348" s="175"/>
      <c r="H348" s="97"/>
      <c r="I348" s="96"/>
      <c r="J348" s="95"/>
      <c r="K348" s="95"/>
      <c r="L348" s="95"/>
      <c r="M348" s="96"/>
      <c r="N348" s="95"/>
      <c r="O348" s="95"/>
      <c r="P348" s="95"/>
      <c r="Q348" s="95"/>
      <c r="R348" s="95"/>
      <c r="S348" s="95"/>
      <c r="T348" s="95"/>
    </row>
    <row r="349" spans="1:20" x14ac:dyDescent="0.3">
      <c r="A349" s="115" t="s">
        <v>246</v>
      </c>
      <c r="B349" s="135" t="s">
        <v>467</v>
      </c>
      <c r="C349" s="138"/>
      <c r="D349" s="137"/>
      <c r="E349" s="92">
        <v>125</v>
      </c>
      <c r="F349" s="133">
        <v>80</v>
      </c>
      <c r="G349" s="133">
        <v>22</v>
      </c>
      <c r="H349" s="133">
        <v>58</v>
      </c>
      <c r="I349" s="133">
        <v>0</v>
      </c>
      <c r="J349" s="133">
        <v>0</v>
      </c>
      <c r="K349" s="133">
        <v>0</v>
      </c>
      <c r="L349" s="133">
        <v>45</v>
      </c>
      <c r="M349" s="133">
        <v>0</v>
      </c>
      <c r="N349" s="133">
        <v>0</v>
      </c>
      <c r="O349" s="133">
        <v>0</v>
      </c>
      <c r="P349" s="133">
        <v>0</v>
      </c>
      <c r="Q349" s="91"/>
      <c r="R349" s="91"/>
      <c r="S349" s="91"/>
      <c r="T349" s="91"/>
    </row>
    <row r="350" spans="1:20" x14ac:dyDescent="0.3">
      <c r="A350" s="110">
        <v>1</v>
      </c>
      <c r="B350" s="109" t="s">
        <v>566</v>
      </c>
      <c r="C350" s="151" t="s">
        <v>81</v>
      </c>
      <c r="D350" s="108" t="s">
        <v>82</v>
      </c>
      <c r="E350" s="107">
        <v>5</v>
      </c>
      <c r="F350" s="104">
        <v>5</v>
      </c>
      <c r="G350" s="105">
        <v>2</v>
      </c>
      <c r="H350" s="104">
        <v>3</v>
      </c>
      <c r="I350" s="103"/>
      <c r="J350" s="102"/>
      <c r="K350" s="102"/>
      <c r="L350" s="102"/>
      <c r="M350" s="103"/>
      <c r="N350" s="102"/>
      <c r="O350" s="102"/>
      <c r="P350" s="102"/>
      <c r="Q350" s="102"/>
      <c r="R350" s="102"/>
      <c r="S350" s="162" t="s">
        <v>238</v>
      </c>
      <c r="T350" s="102"/>
    </row>
    <row r="351" spans="1:20" x14ac:dyDescent="0.3">
      <c r="A351" s="129"/>
      <c r="B351" s="128"/>
      <c r="C351" s="128" t="s">
        <v>36</v>
      </c>
      <c r="D351" s="209" t="s">
        <v>37</v>
      </c>
      <c r="E351" s="126">
        <v>120</v>
      </c>
      <c r="F351" s="124">
        <v>75</v>
      </c>
      <c r="G351" s="125">
        <v>20</v>
      </c>
      <c r="H351" s="124">
        <v>55</v>
      </c>
      <c r="I351" s="123"/>
      <c r="J351" s="121"/>
      <c r="K351" s="121"/>
      <c r="L351" s="121">
        <v>45</v>
      </c>
      <c r="M351" s="123"/>
      <c r="N351" s="121"/>
      <c r="O351" s="121"/>
      <c r="P351" s="121"/>
      <c r="Q351" s="121"/>
      <c r="R351" s="121"/>
      <c r="S351" s="121"/>
      <c r="T351" s="121"/>
    </row>
    <row r="352" spans="1:20" x14ac:dyDescent="0.3">
      <c r="A352" s="101"/>
      <c r="B352" s="100"/>
      <c r="C352" s="100"/>
      <c r="D352" s="99"/>
      <c r="E352" s="98"/>
      <c r="F352" s="116"/>
      <c r="G352" s="97"/>
      <c r="H352" s="97"/>
      <c r="I352" s="96"/>
      <c r="J352" s="95"/>
      <c r="K352" s="95"/>
      <c r="L352" s="95"/>
      <c r="M352" s="96"/>
      <c r="N352" s="95"/>
      <c r="O352" s="95"/>
      <c r="P352" s="95"/>
      <c r="Q352" s="95"/>
      <c r="R352" s="95"/>
      <c r="S352" s="95"/>
      <c r="T352" s="95"/>
    </row>
    <row r="353" spans="1:20" x14ac:dyDescent="0.3">
      <c r="A353" s="115" t="s">
        <v>244</v>
      </c>
      <c r="B353" s="201" t="s">
        <v>468</v>
      </c>
      <c r="C353" s="138"/>
      <c r="D353" s="112"/>
      <c r="E353" s="92">
        <v>75</v>
      </c>
      <c r="F353" s="198">
        <v>35</v>
      </c>
      <c r="G353" s="198">
        <v>12</v>
      </c>
      <c r="H353" s="198">
        <v>23</v>
      </c>
      <c r="I353" s="198">
        <v>0</v>
      </c>
      <c r="J353" s="198">
        <v>0</v>
      </c>
      <c r="K353" s="198">
        <v>0</v>
      </c>
      <c r="L353" s="198">
        <v>0</v>
      </c>
      <c r="M353" s="198">
        <v>40</v>
      </c>
      <c r="N353" s="198">
        <v>0</v>
      </c>
      <c r="O353" s="198">
        <v>0</v>
      </c>
      <c r="P353" s="198">
        <v>40</v>
      </c>
      <c r="Q353" s="91"/>
      <c r="R353" s="91"/>
      <c r="S353" s="91"/>
      <c r="T353" s="91"/>
    </row>
    <row r="354" spans="1:20" x14ac:dyDescent="0.3">
      <c r="A354" s="110">
        <v>1</v>
      </c>
      <c r="B354" s="208" t="s">
        <v>669</v>
      </c>
      <c r="C354" s="109" t="s">
        <v>188</v>
      </c>
      <c r="D354" s="207" t="s">
        <v>189</v>
      </c>
      <c r="E354" s="107">
        <v>40</v>
      </c>
      <c r="F354" s="104">
        <v>0</v>
      </c>
      <c r="G354" s="105"/>
      <c r="H354" s="104"/>
      <c r="I354" s="103">
        <v>0</v>
      </c>
      <c r="J354" s="102"/>
      <c r="K354" s="102"/>
      <c r="L354" s="102"/>
      <c r="M354" s="103">
        <v>40</v>
      </c>
      <c r="N354" s="102"/>
      <c r="O354" s="102"/>
      <c r="P354" s="102">
        <v>40</v>
      </c>
      <c r="Q354" s="102"/>
      <c r="R354" s="102"/>
      <c r="S354" s="102"/>
      <c r="T354" s="102"/>
    </row>
    <row r="355" spans="1:20" x14ac:dyDescent="0.3">
      <c r="A355" s="129">
        <v>2</v>
      </c>
      <c r="B355" s="121" t="s">
        <v>670</v>
      </c>
      <c r="C355" s="204" t="s">
        <v>188</v>
      </c>
      <c r="D355" s="206" t="s">
        <v>189</v>
      </c>
      <c r="E355" s="126">
        <v>24</v>
      </c>
      <c r="F355" s="124">
        <v>24</v>
      </c>
      <c r="G355" s="125">
        <v>8</v>
      </c>
      <c r="H355" s="124">
        <v>16</v>
      </c>
      <c r="I355" s="123"/>
      <c r="J355" s="121"/>
      <c r="K355" s="121"/>
      <c r="L355" s="121"/>
      <c r="M355" s="123"/>
      <c r="N355" s="121"/>
      <c r="O355" s="121"/>
      <c r="P355" s="121"/>
      <c r="Q355" s="121"/>
      <c r="R355" s="121"/>
      <c r="S355" s="121"/>
      <c r="T355" s="121"/>
    </row>
    <row r="356" spans="1:20" x14ac:dyDescent="0.3">
      <c r="A356" s="129">
        <v>3</v>
      </c>
      <c r="B356" s="205" t="s">
        <v>671</v>
      </c>
      <c r="C356" s="204" t="s">
        <v>65</v>
      </c>
      <c r="D356" s="203" t="s">
        <v>66</v>
      </c>
      <c r="E356" s="126">
        <v>11</v>
      </c>
      <c r="F356" s="124">
        <v>11</v>
      </c>
      <c r="G356" s="125">
        <v>4</v>
      </c>
      <c r="H356" s="124">
        <v>7</v>
      </c>
      <c r="I356" s="123"/>
      <c r="J356" s="121"/>
      <c r="K356" s="121"/>
      <c r="L356" s="121"/>
      <c r="M356" s="123"/>
      <c r="N356" s="121"/>
      <c r="O356" s="121"/>
      <c r="P356" s="121"/>
      <c r="Q356" s="121"/>
      <c r="R356" s="121"/>
      <c r="S356" s="121"/>
      <c r="T356" s="121"/>
    </row>
    <row r="357" spans="1:20" x14ac:dyDescent="0.3">
      <c r="A357" s="101"/>
      <c r="B357" s="202"/>
      <c r="C357" s="100"/>
      <c r="D357" s="119"/>
      <c r="E357" s="98"/>
      <c r="F357" s="116"/>
      <c r="G357" s="117"/>
      <c r="H357" s="116"/>
      <c r="I357" s="96"/>
      <c r="J357" s="95"/>
      <c r="K357" s="95"/>
      <c r="L357" s="95"/>
      <c r="M357" s="96"/>
      <c r="N357" s="95"/>
      <c r="O357" s="95"/>
      <c r="P357" s="95"/>
      <c r="Q357" s="95"/>
      <c r="R357" s="95"/>
      <c r="S357" s="95"/>
      <c r="T357" s="95"/>
    </row>
    <row r="358" spans="1:20" x14ac:dyDescent="0.3">
      <c r="A358" s="115" t="s">
        <v>242</v>
      </c>
      <c r="B358" s="201" t="s">
        <v>469</v>
      </c>
      <c r="C358" s="138"/>
      <c r="D358" s="112"/>
      <c r="E358" s="92">
        <v>0</v>
      </c>
      <c r="F358" s="198">
        <v>0</v>
      </c>
      <c r="G358" s="198">
        <v>0</v>
      </c>
      <c r="H358" s="198">
        <v>0</v>
      </c>
      <c r="I358" s="198">
        <v>0</v>
      </c>
      <c r="J358" s="198">
        <v>0</v>
      </c>
      <c r="K358" s="198">
        <v>0</v>
      </c>
      <c r="L358" s="198">
        <v>0</v>
      </c>
      <c r="M358" s="198">
        <v>0</v>
      </c>
      <c r="N358" s="198">
        <v>0</v>
      </c>
      <c r="O358" s="198">
        <v>0</v>
      </c>
      <c r="P358" s="198">
        <v>0</v>
      </c>
      <c r="Q358" s="91"/>
      <c r="R358" s="91"/>
      <c r="S358" s="91"/>
      <c r="T358" s="91"/>
    </row>
    <row r="359" spans="1:20" x14ac:dyDescent="0.3">
      <c r="A359" s="110"/>
      <c r="B359" s="109"/>
      <c r="C359" s="151"/>
      <c r="D359" s="108"/>
      <c r="E359" s="107"/>
      <c r="F359" s="104"/>
      <c r="G359" s="105"/>
      <c r="H359" s="104"/>
      <c r="I359" s="103"/>
      <c r="J359" s="102"/>
      <c r="K359" s="102"/>
      <c r="L359" s="102"/>
      <c r="M359" s="103"/>
      <c r="N359" s="102"/>
      <c r="O359" s="102"/>
      <c r="P359" s="102"/>
      <c r="Q359" s="102"/>
      <c r="R359" s="102"/>
      <c r="S359" s="102"/>
      <c r="T359" s="102"/>
    </row>
    <row r="360" spans="1:20" x14ac:dyDescent="0.3">
      <c r="A360" s="101"/>
      <c r="B360" s="120"/>
      <c r="C360" s="100"/>
      <c r="D360" s="119"/>
      <c r="E360" s="98"/>
      <c r="F360" s="116"/>
      <c r="G360" s="117"/>
      <c r="H360" s="116"/>
      <c r="I360" s="96"/>
      <c r="J360" s="95"/>
      <c r="K360" s="95"/>
      <c r="L360" s="95"/>
      <c r="M360" s="96"/>
      <c r="N360" s="95"/>
      <c r="O360" s="95"/>
      <c r="P360" s="95"/>
      <c r="Q360" s="95"/>
      <c r="R360" s="95"/>
      <c r="S360" s="95"/>
      <c r="T360" s="95"/>
    </row>
    <row r="361" spans="1:20" x14ac:dyDescent="0.3">
      <c r="A361" s="115" t="s">
        <v>240</v>
      </c>
      <c r="B361" s="201" t="s">
        <v>470</v>
      </c>
      <c r="C361" s="138"/>
      <c r="D361" s="112"/>
      <c r="E361" s="92">
        <v>63</v>
      </c>
      <c r="F361" s="198">
        <v>55</v>
      </c>
      <c r="G361" s="198">
        <v>27</v>
      </c>
      <c r="H361" s="198">
        <v>28</v>
      </c>
      <c r="I361" s="198">
        <v>0</v>
      </c>
      <c r="J361" s="198">
        <v>0</v>
      </c>
      <c r="K361" s="198">
        <v>0</v>
      </c>
      <c r="L361" s="198">
        <v>8</v>
      </c>
      <c r="M361" s="198">
        <v>0</v>
      </c>
      <c r="N361" s="198">
        <v>0</v>
      </c>
      <c r="O361" s="198">
        <v>0</v>
      </c>
      <c r="P361" s="198">
        <v>0</v>
      </c>
      <c r="Q361" s="91"/>
      <c r="R361" s="91"/>
      <c r="S361" s="91"/>
      <c r="T361" s="91"/>
    </row>
    <row r="362" spans="1:20" x14ac:dyDescent="0.3">
      <c r="A362" s="110">
        <v>1</v>
      </c>
      <c r="B362" s="109" t="s">
        <v>573</v>
      </c>
      <c r="C362" s="151" t="s">
        <v>81</v>
      </c>
      <c r="D362" s="108" t="s">
        <v>82</v>
      </c>
      <c r="E362" s="107">
        <v>14</v>
      </c>
      <c r="F362" s="104">
        <v>13</v>
      </c>
      <c r="G362" s="105">
        <v>6</v>
      </c>
      <c r="H362" s="104">
        <v>7</v>
      </c>
      <c r="I362" s="103"/>
      <c r="J362" s="102"/>
      <c r="K362" s="102"/>
      <c r="L362" s="102">
        <v>1</v>
      </c>
      <c r="M362" s="103"/>
      <c r="N362" s="102"/>
      <c r="O362" s="102"/>
      <c r="P362" s="102"/>
      <c r="Q362" s="102"/>
      <c r="R362" s="102"/>
      <c r="S362" s="162" t="s">
        <v>238</v>
      </c>
      <c r="T362" s="102"/>
    </row>
    <row r="363" spans="1:20" ht="15.6" x14ac:dyDescent="0.3">
      <c r="A363" s="129">
        <v>2</v>
      </c>
      <c r="B363" s="153" t="s">
        <v>583</v>
      </c>
      <c r="C363" s="154" t="s">
        <v>81</v>
      </c>
      <c r="D363" s="127" t="s">
        <v>82</v>
      </c>
      <c r="E363" s="126">
        <v>39</v>
      </c>
      <c r="F363" s="124">
        <v>34</v>
      </c>
      <c r="G363" s="125">
        <v>17</v>
      </c>
      <c r="H363" s="124">
        <v>17</v>
      </c>
      <c r="I363" s="123"/>
      <c r="J363" s="121"/>
      <c r="K363" s="121"/>
      <c r="L363" s="121">
        <v>5</v>
      </c>
      <c r="M363" s="123"/>
      <c r="N363" s="121"/>
      <c r="O363" s="121"/>
      <c r="P363" s="121"/>
      <c r="Q363" s="172" t="s">
        <v>259</v>
      </c>
      <c r="R363" s="148">
        <v>43791</v>
      </c>
      <c r="S363" s="122" t="s">
        <v>238</v>
      </c>
      <c r="T363" s="121"/>
    </row>
    <row r="364" spans="1:20" ht="15.6" x14ac:dyDescent="0.3">
      <c r="A364" s="145"/>
      <c r="B364" s="153"/>
      <c r="C364" s="128" t="s">
        <v>200</v>
      </c>
      <c r="D364" s="157" t="s">
        <v>201</v>
      </c>
      <c r="E364" s="126">
        <v>6</v>
      </c>
      <c r="F364" s="124">
        <v>6</v>
      </c>
      <c r="G364" s="125">
        <v>3</v>
      </c>
      <c r="H364" s="124">
        <v>3</v>
      </c>
      <c r="I364" s="123"/>
      <c r="J364" s="121"/>
      <c r="K364" s="121"/>
      <c r="L364" s="121"/>
      <c r="M364" s="123"/>
      <c r="N364" s="121"/>
      <c r="O364" s="121"/>
      <c r="P364" s="121"/>
      <c r="Q364" s="141"/>
      <c r="R364" s="141"/>
      <c r="S364" s="199"/>
      <c r="T364" s="141"/>
    </row>
    <row r="365" spans="1:20" ht="15.6" x14ac:dyDescent="0.3">
      <c r="A365" s="145">
        <v>3</v>
      </c>
      <c r="B365" s="153" t="s">
        <v>672</v>
      </c>
      <c r="C365" s="154" t="s">
        <v>81</v>
      </c>
      <c r="D365" s="200"/>
      <c r="E365" s="126">
        <v>4</v>
      </c>
      <c r="F365" s="124">
        <v>2</v>
      </c>
      <c r="G365" s="125">
        <v>1</v>
      </c>
      <c r="H365" s="124">
        <v>1</v>
      </c>
      <c r="I365" s="123"/>
      <c r="J365" s="121"/>
      <c r="K365" s="121"/>
      <c r="L365" s="121">
        <v>2</v>
      </c>
      <c r="M365" s="142"/>
      <c r="N365" s="141"/>
      <c r="O365" s="141"/>
      <c r="P365" s="141"/>
      <c r="Q365" s="141"/>
      <c r="R365" s="141"/>
      <c r="S365" s="199" t="s">
        <v>238</v>
      </c>
      <c r="T365" s="141"/>
    </row>
    <row r="366" spans="1:20" x14ac:dyDescent="0.3">
      <c r="A366" s="101"/>
      <c r="B366" s="120"/>
      <c r="C366" s="100"/>
      <c r="D366" s="119"/>
      <c r="E366" s="98"/>
      <c r="F366" s="116"/>
      <c r="G366" s="117"/>
      <c r="H366" s="116"/>
      <c r="I366" s="96"/>
      <c r="J366" s="95"/>
      <c r="K366" s="95"/>
      <c r="L366" s="95"/>
      <c r="M366" s="96"/>
      <c r="N366" s="95"/>
      <c r="O366" s="95"/>
      <c r="P366" s="95"/>
      <c r="Q366" s="95"/>
      <c r="R366" s="95"/>
      <c r="S366" s="95"/>
      <c r="T366" s="95"/>
    </row>
    <row r="367" spans="1:20" x14ac:dyDescent="0.3">
      <c r="A367" s="115" t="s">
        <v>239</v>
      </c>
      <c r="B367" s="114" t="s">
        <v>490</v>
      </c>
      <c r="C367" s="138"/>
      <c r="D367" s="112"/>
      <c r="E367" s="92">
        <v>265</v>
      </c>
      <c r="F367" s="198">
        <v>5</v>
      </c>
      <c r="G367" s="198">
        <v>4</v>
      </c>
      <c r="H367" s="198">
        <v>1</v>
      </c>
      <c r="I367" s="198">
        <v>0</v>
      </c>
      <c r="J367" s="198">
        <v>0</v>
      </c>
      <c r="K367" s="198">
        <v>0</v>
      </c>
      <c r="L367" s="198">
        <v>0</v>
      </c>
      <c r="M367" s="198">
        <v>260</v>
      </c>
      <c r="N367" s="198">
        <v>0</v>
      </c>
      <c r="O367" s="198">
        <v>0</v>
      </c>
      <c r="P367" s="198">
        <v>260</v>
      </c>
      <c r="Q367" s="91"/>
      <c r="R367" s="91"/>
      <c r="S367" s="91"/>
      <c r="T367" s="91"/>
    </row>
    <row r="368" spans="1:20" ht="15.6" x14ac:dyDescent="0.3">
      <c r="A368" s="110">
        <v>1</v>
      </c>
      <c r="B368" s="163" t="s">
        <v>673</v>
      </c>
      <c r="C368" s="109" t="s">
        <v>146</v>
      </c>
      <c r="D368" s="197" t="s">
        <v>68</v>
      </c>
      <c r="E368" s="107">
        <v>5</v>
      </c>
      <c r="F368" s="109">
        <v>5</v>
      </c>
      <c r="G368" s="130">
        <v>4</v>
      </c>
      <c r="H368" s="130">
        <v>1</v>
      </c>
      <c r="I368" s="103"/>
      <c r="J368" s="102"/>
      <c r="K368" s="102"/>
      <c r="L368" s="102"/>
      <c r="M368" s="103"/>
      <c r="N368" s="102"/>
      <c r="O368" s="102"/>
      <c r="P368" s="102"/>
      <c r="Q368" s="102"/>
      <c r="R368" s="102"/>
      <c r="S368" s="162" t="s">
        <v>238</v>
      </c>
      <c r="T368" s="102"/>
    </row>
    <row r="369" spans="1:20" x14ac:dyDescent="0.3">
      <c r="A369" s="129">
        <v>2</v>
      </c>
      <c r="B369" s="147" t="s">
        <v>578</v>
      </c>
      <c r="C369" s="128" t="s">
        <v>125</v>
      </c>
      <c r="D369" s="127" t="s">
        <v>126</v>
      </c>
      <c r="E369" s="126">
        <v>260</v>
      </c>
      <c r="F369" s="128"/>
      <c r="G369" s="152"/>
      <c r="H369" s="152"/>
      <c r="I369" s="123"/>
      <c r="J369" s="121"/>
      <c r="K369" s="121"/>
      <c r="L369" s="121"/>
      <c r="M369" s="123">
        <v>260</v>
      </c>
      <c r="N369" s="121"/>
      <c r="O369" s="121"/>
      <c r="P369" s="121">
        <v>260</v>
      </c>
      <c r="Q369" s="121"/>
      <c r="R369" s="121"/>
      <c r="S369" s="122" t="s">
        <v>238</v>
      </c>
      <c r="T369" s="121"/>
    </row>
    <row r="370" spans="1:20" x14ac:dyDescent="0.3">
      <c r="A370" s="101"/>
      <c r="B370" s="100"/>
      <c r="C370" s="100"/>
      <c r="D370" s="99"/>
      <c r="E370" s="98"/>
      <c r="F370" s="120"/>
      <c r="G370" s="97"/>
      <c r="H370" s="120"/>
      <c r="I370" s="96"/>
      <c r="J370" s="95"/>
      <c r="K370" s="95"/>
      <c r="L370" s="95"/>
      <c r="M370" s="96"/>
      <c r="N370" s="95"/>
      <c r="O370" s="95"/>
      <c r="P370" s="95"/>
      <c r="Q370" s="95"/>
      <c r="R370" s="95"/>
      <c r="S370" s="95"/>
      <c r="T370" s="95"/>
    </row>
    <row r="371" spans="1:20" x14ac:dyDescent="0.3">
      <c r="A371" s="196" t="s">
        <v>258</v>
      </c>
      <c r="B371" s="195" t="s">
        <v>398</v>
      </c>
      <c r="C371" s="194"/>
      <c r="D371" s="193"/>
      <c r="E371" s="92">
        <v>1722</v>
      </c>
      <c r="F371" s="92">
        <v>282</v>
      </c>
      <c r="G371" s="92">
        <v>122</v>
      </c>
      <c r="H371" s="92">
        <v>160</v>
      </c>
      <c r="I371" s="92">
        <v>0</v>
      </c>
      <c r="J371" s="92">
        <v>0</v>
      </c>
      <c r="K371" s="92">
        <v>0</v>
      </c>
      <c r="L371" s="92">
        <v>133</v>
      </c>
      <c r="M371" s="92">
        <v>1307</v>
      </c>
      <c r="N371" s="92">
        <v>0</v>
      </c>
      <c r="O371" s="92">
        <v>0</v>
      </c>
      <c r="P371" s="92">
        <v>1307</v>
      </c>
      <c r="Q371" s="91"/>
      <c r="R371" s="91"/>
      <c r="S371" s="91"/>
      <c r="T371" s="91"/>
    </row>
    <row r="372" spans="1:20" x14ac:dyDescent="0.3">
      <c r="A372" s="115" t="s">
        <v>8</v>
      </c>
      <c r="B372" s="135" t="s">
        <v>491</v>
      </c>
      <c r="C372" s="138"/>
      <c r="D372" s="137"/>
      <c r="E372" s="107">
        <v>0</v>
      </c>
      <c r="F372" s="133">
        <v>0</v>
      </c>
      <c r="G372" s="133">
        <v>0</v>
      </c>
      <c r="H372" s="133">
        <v>0</v>
      </c>
      <c r="I372" s="133">
        <v>0</v>
      </c>
      <c r="J372" s="133">
        <v>0</v>
      </c>
      <c r="K372" s="133">
        <v>0</v>
      </c>
      <c r="L372" s="133">
        <v>0</v>
      </c>
      <c r="M372" s="133">
        <v>0</v>
      </c>
      <c r="N372" s="133">
        <v>0</v>
      </c>
      <c r="O372" s="133">
        <v>0</v>
      </c>
      <c r="P372" s="133">
        <v>0</v>
      </c>
      <c r="Q372" s="91"/>
      <c r="R372" s="91"/>
      <c r="S372" s="91"/>
      <c r="T372" s="91"/>
    </row>
    <row r="373" spans="1:20" x14ac:dyDescent="0.3">
      <c r="A373" s="145"/>
      <c r="B373" s="192"/>
      <c r="C373" s="151"/>
      <c r="D373" s="150"/>
      <c r="E373" s="107"/>
      <c r="F373" s="130"/>
      <c r="G373" s="188"/>
      <c r="H373" s="188"/>
      <c r="I373" s="191"/>
      <c r="J373" s="91"/>
      <c r="K373" s="91"/>
      <c r="L373" s="91"/>
      <c r="M373" s="191"/>
      <c r="N373" s="91"/>
      <c r="O373" s="91"/>
      <c r="P373" s="91"/>
      <c r="Q373" s="91"/>
      <c r="R373" s="91"/>
      <c r="S373" s="162"/>
      <c r="T373" s="91"/>
    </row>
    <row r="374" spans="1:20" x14ac:dyDescent="0.3">
      <c r="A374" s="101"/>
      <c r="B374" s="100"/>
      <c r="C374" s="100"/>
      <c r="D374" s="99"/>
      <c r="E374" s="98"/>
      <c r="F374" s="97"/>
      <c r="G374" s="97"/>
      <c r="H374" s="97"/>
      <c r="I374" s="191"/>
      <c r="J374" s="91"/>
      <c r="K374" s="91"/>
      <c r="L374" s="91"/>
      <c r="M374" s="191"/>
      <c r="N374" s="91"/>
      <c r="O374" s="91"/>
      <c r="P374" s="91"/>
      <c r="Q374" s="91"/>
      <c r="R374" s="91"/>
      <c r="S374" s="91"/>
      <c r="T374" s="91"/>
    </row>
    <row r="375" spans="1:20" x14ac:dyDescent="0.3">
      <c r="A375" s="115" t="s">
        <v>11</v>
      </c>
      <c r="B375" s="135" t="s">
        <v>492</v>
      </c>
      <c r="C375" s="138"/>
      <c r="D375" s="137"/>
      <c r="E375" s="107">
        <v>40</v>
      </c>
      <c r="F375" s="133">
        <v>0</v>
      </c>
      <c r="G375" s="133">
        <v>0</v>
      </c>
      <c r="H375" s="133">
        <v>0</v>
      </c>
      <c r="I375" s="133">
        <v>0</v>
      </c>
      <c r="J375" s="133">
        <v>0</v>
      </c>
      <c r="K375" s="133">
        <v>0</v>
      </c>
      <c r="L375" s="133">
        <v>0</v>
      </c>
      <c r="M375" s="133">
        <v>40</v>
      </c>
      <c r="N375" s="133">
        <v>0</v>
      </c>
      <c r="O375" s="133">
        <v>0</v>
      </c>
      <c r="P375" s="133">
        <v>40</v>
      </c>
      <c r="Q375" s="91"/>
      <c r="R375" s="91"/>
      <c r="S375" s="91"/>
      <c r="T375" s="91"/>
    </row>
    <row r="376" spans="1:20" x14ac:dyDescent="0.3">
      <c r="A376" s="110">
        <v>1</v>
      </c>
      <c r="B376" s="109" t="s">
        <v>593</v>
      </c>
      <c r="C376" s="151" t="s">
        <v>125</v>
      </c>
      <c r="D376" s="150" t="s">
        <v>126</v>
      </c>
      <c r="E376" s="107">
        <v>40</v>
      </c>
      <c r="F376" s="109"/>
      <c r="G376" s="159"/>
      <c r="H376" s="130"/>
      <c r="I376" s="103"/>
      <c r="J376" s="102"/>
      <c r="K376" s="102"/>
      <c r="L376" s="102"/>
      <c r="M376" s="103">
        <v>40</v>
      </c>
      <c r="N376" s="102"/>
      <c r="O376" s="102"/>
      <c r="P376" s="102">
        <v>40</v>
      </c>
      <c r="Q376" s="102"/>
      <c r="R376" s="102"/>
      <c r="S376" s="162" t="s">
        <v>238</v>
      </c>
      <c r="T376" s="102"/>
    </row>
    <row r="377" spans="1:20" x14ac:dyDescent="0.3">
      <c r="A377" s="101"/>
      <c r="B377" s="100"/>
      <c r="C377" s="100"/>
      <c r="D377" s="99"/>
      <c r="E377" s="98"/>
      <c r="F377" s="97"/>
      <c r="G377" s="97"/>
      <c r="H377" s="97"/>
      <c r="I377" s="96"/>
      <c r="J377" s="95"/>
      <c r="K377" s="95"/>
      <c r="L377" s="95"/>
      <c r="M377" s="96"/>
      <c r="N377" s="95"/>
      <c r="O377" s="95"/>
      <c r="P377" s="95"/>
      <c r="Q377" s="95"/>
      <c r="R377" s="95"/>
      <c r="S377" s="95"/>
      <c r="T377" s="95"/>
    </row>
    <row r="378" spans="1:20" x14ac:dyDescent="0.3">
      <c r="A378" s="115" t="s">
        <v>18</v>
      </c>
      <c r="B378" s="135" t="s">
        <v>493</v>
      </c>
      <c r="C378" s="138"/>
      <c r="D378" s="137"/>
      <c r="E378" s="92">
        <v>4</v>
      </c>
      <c r="F378" s="133">
        <v>4</v>
      </c>
      <c r="G378" s="133">
        <v>1</v>
      </c>
      <c r="H378" s="133">
        <v>3</v>
      </c>
      <c r="I378" s="133">
        <v>0</v>
      </c>
      <c r="J378" s="133">
        <v>0</v>
      </c>
      <c r="K378" s="133">
        <v>0</v>
      </c>
      <c r="L378" s="133">
        <v>0</v>
      </c>
      <c r="M378" s="133">
        <v>0</v>
      </c>
      <c r="N378" s="133">
        <v>0</v>
      </c>
      <c r="O378" s="133">
        <v>0</v>
      </c>
      <c r="P378" s="133">
        <v>0</v>
      </c>
      <c r="Q378" s="91"/>
      <c r="R378" s="91"/>
      <c r="S378" s="91"/>
      <c r="T378" s="91"/>
    </row>
    <row r="379" spans="1:20" x14ac:dyDescent="0.3">
      <c r="A379" s="110">
        <v>1</v>
      </c>
      <c r="B379" s="109" t="s">
        <v>591</v>
      </c>
      <c r="C379" s="190" t="s">
        <v>81</v>
      </c>
      <c r="D379" s="108" t="s">
        <v>82</v>
      </c>
      <c r="E379" s="107">
        <v>4</v>
      </c>
      <c r="F379" s="104">
        <v>4</v>
      </c>
      <c r="G379" s="105">
        <v>1</v>
      </c>
      <c r="H379" s="104">
        <v>3</v>
      </c>
      <c r="I379" s="103"/>
      <c r="J379" s="102"/>
      <c r="K379" s="102"/>
      <c r="L379" s="102"/>
      <c r="M379" s="103"/>
      <c r="N379" s="102"/>
      <c r="O379" s="102"/>
      <c r="P379" s="102"/>
      <c r="Q379" s="102"/>
      <c r="R379" s="102"/>
      <c r="S379" s="162" t="s">
        <v>238</v>
      </c>
      <c r="T379" s="102"/>
    </row>
    <row r="380" spans="1:20" x14ac:dyDescent="0.3">
      <c r="A380" s="129"/>
      <c r="B380" s="189"/>
      <c r="C380" s="155"/>
      <c r="D380" s="165"/>
      <c r="E380" s="126"/>
      <c r="F380" s="124"/>
      <c r="G380" s="125"/>
      <c r="H380" s="124"/>
      <c r="I380" s="123"/>
      <c r="J380" s="121"/>
      <c r="K380" s="121"/>
      <c r="L380" s="121"/>
      <c r="M380" s="123"/>
      <c r="N380" s="121"/>
      <c r="O380" s="121"/>
      <c r="P380" s="121"/>
      <c r="Q380" s="121"/>
      <c r="R380" s="121"/>
      <c r="S380" s="122"/>
      <c r="T380" s="121"/>
    </row>
    <row r="381" spans="1:20" ht="15.6" x14ac:dyDescent="0.3">
      <c r="A381" s="145"/>
      <c r="B381" s="153"/>
      <c r="C381" s="128"/>
      <c r="D381" s="143"/>
      <c r="E381" s="98"/>
      <c r="F381" s="124"/>
      <c r="G381" s="188"/>
      <c r="H381" s="188"/>
      <c r="I381" s="96"/>
      <c r="J381" s="95"/>
      <c r="K381" s="95"/>
      <c r="L381" s="95"/>
      <c r="M381" s="96"/>
      <c r="N381" s="95"/>
      <c r="O381" s="95"/>
      <c r="P381" s="95"/>
      <c r="Q381" s="95"/>
      <c r="R381" s="95"/>
      <c r="S381" s="95"/>
      <c r="T381" s="95"/>
    </row>
    <row r="382" spans="1:20" x14ac:dyDescent="0.3">
      <c r="A382" s="115" t="s">
        <v>248</v>
      </c>
      <c r="B382" s="135" t="s">
        <v>494</v>
      </c>
      <c r="C382" s="138"/>
      <c r="D382" s="137"/>
      <c r="E382" s="92">
        <v>0</v>
      </c>
      <c r="F382" s="133">
        <v>0</v>
      </c>
      <c r="G382" s="133">
        <v>0</v>
      </c>
      <c r="H382" s="133">
        <v>0</v>
      </c>
      <c r="I382" s="133">
        <v>0</v>
      </c>
      <c r="J382" s="133">
        <v>0</v>
      </c>
      <c r="K382" s="133">
        <v>0</v>
      </c>
      <c r="L382" s="133">
        <v>0</v>
      </c>
      <c r="M382" s="133">
        <v>0</v>
      </c>
      <c r="N382" s="133">
        <v>0</v>
      </c>
      <c r="O382" s="133">
        <v>0</v>
      </c>
      <c r="P382" s="133">
        <v>0</v>
      </c>
      <c r="Q382" s="91"/>
      <c r="R382" s="91"/>
      <c r="S382" s="91"/>
      <c r="T382" s="91"/>
    </row>
    <row r="383" spans="1:20" x14ac:dyDescent="0.3">
      <c r="A383" s="110"/>
      <c r="B383" s="109"/>
      <c r="C383" s="151"/>
      <c r="D383" s="150"/>
      <c r="E383" s="107"/>
      <c r="F383" s="109"/>
      <c r="G383" s="159"/>
      <c r="H383" s="130"/>
      <c r="I383" s="103"/>
      <c r="J383" s="102"/>
      <c r="K383" s="102"/>
      <c r="L383" s="102"/>
      <c r="M383" s="103"/>
      <c r="N383" s="102"/>
      <c r="O383" s="102"/>
      <c r="P383" s="102"/>
      <c r="Q383" s="102"/>
      <c r="R383" s="102"/>
      <c r="S383" s="102"/>
      <c r="T383" s="102"/>
    </row>
    <row r="384" spans="1:20" x14ac:dyDescent="0.3">
      <c r="A384" s="101"/>
      <c r="B384" s="100"/>
      <c r="C384" s="100"/>
      <c r="D384" s="99"/>
      <c r="E384" s="98"/>
      <c r="F384" s="97"/>
      <c r="G384" s="97"/>
      <c r="H384" s="97"/>
      <c r="I384" s="96"/>
      <c r="J384" s="95"/>
      <c r="K384" s="95"/>
      <c r="L384" s="95"/>
      <c r="M384" s="96"/>
      <c r="N384" s="95"/>
      <c r="O384" s="95"/>
      <c r="P384" s="95"/>
      <c r="Q384" s="95"/>
      <c r="R384" s="95"/>
      <c r="S384" s="95"/>
      <c r="T384" s="95"/>
    </row>
    <row r="385" spans="1:20" x14ac:dyDescent="0.3">
      <c r="A385" s="115" t="s">
        <v>247</v>
      </c>
      <c r="B385" s="135" t="s">
        <v>495</v>
      </c>
      <c r="C385" s="138"/>
      <c r="D385" s="137"/>
      <c r="E385" s="92">
        <v>24</v>
      </c>
      <c r="F385" s="133">
        <v>24</v>
      </c>
      <c r="G385" s="133">
        <v>6</v>
      </c>
      <c r="H385" s="133">
        <v>18</v>
      </c>
      <c r="I385" s="133">
        <v>0</v>
      </c>
      <c r="J385" s="133">
        <v>0</v>
      </c>
      <c r="K385" s="133">
        <v>0</v>
      </c>
      <c r="L385" s="133">
        <v>0</v>
      </c>
      <c r="M385" s="133">
        <v>0</v>
      </c>
      <c r="N385" s="133">
        <v>0</v>
      </c>
      <c r="O385" s="133">
        <v>0</v>
      </c>
      <c r="P385" s="133">
        <v>0</v>
      </c>
      <c r="Q385" s="91"/>
      <c r="R385" s="91"/>
      <c r="S385" s="91"/>
      <c r="T385" s="91"/>
    </row>
    <row r="386" spans="1:20" x14ac:dyDescent="0.3">
      <c r="A386" s="187">
        <v>1</v>
      </c>
      <c r="B386" s="186" t="s">
        <v>674</v>
      </c>
      <c r="C386" s="109" t="s">
        <v>36</v>
      </c>
      <c r="D386" s="185" t="s">
        <v>37</v>
      </c>
      <c r="E386" s="107">
        <v>4</v>
      </c>
      <c r="F386" s="104">
        <v>4</v>
      </c>
      <c r="G386" s="105">
        <v>2</v>
      </c>
      <c r="H386" s="104">
        <v>2</v>
      </c>
      <c r="I386" s="103"/>
      <c r="J386" s="102"/>
      <c r="K386" s="102"/>
      <c r="L386" s="102"/>
      <c r="M386" s="103"/>
      <c r="N386" s="102"/>
      <c r="O386" s="102"/>
      <c r="P386" s="102"/>
      <c r="Q386" s="172" t="s">
        <v>257</v>
      </c>
      <c r="R386" s="148">
        <v>43756</v>
      </c>
      <c r="S386" s="162" t="s">
        <v>238</v>
      </c>
      <c r="T386" s="102"/>
    </row>
    <row r="387" spans="1:20" x14ac:dyDescent="0.3">
      <c r="A387" s="129"/>
      <c r="B387" s="147"/>
      <c r="C387" s="128" t="s">
        <v>256</v>
      </c>
      <c r="D387" s="157" t="s">
        <v>189</v>
      </c>
      <c r="E387" s="126">
        <v>20</v>
      </c>
      <c r="F387" s="124">
        <v>20</v>
      </c>
      <c r="G387" s="125">
        <v>4</v>
      </c>
      <c r="H387" s="124">
        <v>16</v>
      </c>
      <c r="I387" s="123"/>
      <c r="J387" s="121"/>
      <c r="K387" s="121"/>
      <c r="L387" s="121"/>
      <c r="M387" s="123"/>
      <c r="N387" s="121"/>
      <c r="O387" s="121"/>
      <c r="P387" s="121"/>
      <c r="Q387" s="121"/>
      <c r="R387" s="183"/>
      <c r="S387" s="184"/>
      <c r="T387" s="183"/>
    </row>
    <row r="388" spans="1:20" x14ac:dyDescent="0.3">
      <c r="A388" s="101"/>
      <c r="B388" s="100"/>
      <c r="C388" s="100"/>
      <c r="D388" s="99"/>
      <c r="E388" s="98"/>
      <c r="F388" s="97"/>
      <c r="G388" s="97"/>
      <c r="H388" s="97"/>
      <c r="I388" s="96"/>
      <c r="J388" s="95"/>
      <c r="K388" s="95"/>
      <c r="L388" s="95"/>
      <c r="M388" s="96"/>
      <c r="N388" s="95"/>
      <c r="O388" s="95"/>
      <c r="P388" s="95"/>
      <c r="Q388" s="95"/>
      <c r="R388" s="95"/>
      <c r="S388" s="95"/>
      <c r="T388" s="95"/>
    </row>
    <row r="389" spans="1:20" x14ac:dyDescent="0.3">
      <c r="A389" s="115" t="s">
        <v>246</v>
      </c>
      <c r="B389" s="135" t="s">
        <v>496</v>
      </c>
      <c r="C389" s="138"/>
      <c r="D389" s="137"/>
      <c r="E389" s="92">
        <v>0</v>
      </c>
      <c r="F389" s="133">
        <v>0</v>
      </c>
      <c r="G389" s="133">
        <v>0</v>
      </c>
      <c r="H389" s="133">
        <v>0</v>
      </c>
      <c r="I389" s="182">
        <v>0</v>
      </c>
      <c r="J389" s="182">
        <v>0</v>
      </c>
      <c r="K389" s="182">
        <v>0</v>
      </c>
      <c r="L389" s="182">
        <v>0</v>
      </c>
      <c r="M389" s="182">
        <v>0</v>
      </c>
      <c r="N389" s="182">
        <v>0</v>
      </c>
      <c r="O389" s="182">
        <v>0</v>
      </c>
      <c r="P389" s="182">
        <v>0</v>
      </c>
      <c r="Q389" s="91"/>
      <c r="R389" s="91"/>
      <c r="S389" s="91"/>
      <c r="T389" s="91"/>
    </row>
    <row r="390" spans="1:20" x14ac:dyDescent="0.3">
      <c r="A390" s="110"/>
      <c r="B390" s="109"/>
      <c r="C390" s="151"/>
      <c r="D390" s="108"/>
      <c r="E390" s="107"/>
      <c r="F390" s="104"/>
      <c r="G390" s="104"/>
      <c r="H390" s="104"/>
      <c r="I390" s="103"/>
      <c r="J390" s="102"/>
      <c r="K390" s="102"/>
      <c r="L390" s="102"/>
      <c r="M390" s="103"/>
      <c r="N390" s="102"/>
      <c r="O390" s="102"/>
      <c r="P390" s="102"/>
      <c r="Q390" s="102"/>
      <c r="R390" s="102"/>
      <c r="S390" s="102"/>
      <c r="T390" s="102"/>
    </row>
    <row r="391" spans="1:20" x14ac:dyDescent="0.3">
      <c r="A391" s="101"/>
      <c r="B391" s="100"/>
      <c r="C391" s="100"/>
      <c r="D391" s="99"/>
      <c r="E391" s="98"/>
      <c r="F391" s="97"/>
      <c r="G391" s="97"/>
      <c r="H391" s="97"/>
      <c r="I391" s="96"/>
      <c r="J391" s="95"/>
      <c r="K391" s="95"/>
      <c r="L391" s="95"/>
      <c r="M391" s="96"/>
      <c r="N391" s="95"/>
      <c r="O391" s="95"/>
      <c r="P391" s="95"/>
      <c r="Q391" s="95"/>
      <c r="R391" s="95"/>
      <c r="S391" s="95"/>
      <c r="T391" s="95"/>
    </row>
    <row r="392" spans="1:20" x14ac:dyDescent="0.3">
      <c r="A392" s="115" t="s">
        <v>244</v>
      </c>
      <c r="B392" s="135" t="s">
        <v>497</v>
      </c>
      <c r="C392" s="138"/>
      <c r="D392" s="137"/>
      <c r="E392" s="92">
        <v>277</v>
      </c>
      <c r="F392" s="133">
        <v>74</v>
      </c>
      <c r="G392" s="133">
        <v>33</v>
      </c>
      <c r="H392" s="133">
        <v>41</v>
      </c>
      <c r="I392" s="133">
        <v>0</v>
      </c>
      <c r="J392" s="133">
        <v>0</v>
      </c>
      <c r="K392" s="133">
        <v>0</v>
      </c>
      <c r="L392" s="133">
        <v>3</v>
      </c>
      <c r="M392" s="133">
        <v>200</v>
      </c>
      <c r="N392" s="133">
        <v>0</v>
      </c>
      <c r="O392" s="133">
        <v>0</v>
      </c>
      <c r="P392" s="133">
        <v>200</v>
      </c>
      <c r="Q392" s="91"/>
      <c r="R392" s="91"/>
      <c r="S392" s="91"/>
      <c r="T392" s="91"/>
    </row>
    <row r="393" spans="1:20" x14ac:dyDescent="0.3">
      <c r="A393" s="129">
        <v>1</v>
      </c>
      <c r="B393" s="128" t="s">
        <v>601</v>
      </c>
      <c r="C393" s="154" t="s">
        <v>151</v>
      </c>
      <c r="D393" s="127" t="s">
        <v>126</v>
      </c>
      <c r="E393" s="126">
        <v>200</v>
      </c>
      <c r="F393" s="152"/>
      <c r="G393" s="177"/>
      <c r="H393" s="152"/>
      <c r="I393" s="123"/>
      <c r="J393" s="121"/>
      <c r="K393" s="121"/>
      <c r="L393" s="121"/>
      <c r="M393" s="123">
        <v>200</v>
      </c>
      <c r="N393" s="121"/>
      <c r="O393" s="121"/>
      <c r="P393" s="121">
        <v>200</v>
      </c>
      <c r="Q393" s="121"/>
      <c r="R393" s="121"/>
      <c r="S393" s="122" t="s">
        <v>238</v>
      </c>
      <c r="T393" s="121"/>
    </row>
    <row r="394" spans="1:20" x14ac:dyDescent="0.3">
      <c r="A394" s="129">
        <v>2</v>
      </c>
      <c r="B394" s="147" t="s">
        <v>675</v>
      </c>
      <c r="C394" s="128" t="s">
        <v>194</v>
      </c>
      <c r="D394" s="127" t="s">
        <v>190</v>
      </c>
      <c r="E394" s="126">
        <v>2</v>
      </c>
      <c r="F394" s="147">
        <v>2</v>
      </c>
      <c r="G394" s="177">
        <v>1</v>
      </c>
      <c r="H394" s="152">
        <v>1</v>
      </c>
      <c r="I394" s="123"/>
      <c r="J394" s="121"/>
      <c r="K394" s="121"/>
      <c r="L394" s="121"/>
      <c r="M394" s="123"/>
      <c r="N394" s="121"/>
      <c r="O394" s="121"/>
      <c r="P394" s="121"/>
      <c r="Q394" s="121"/>
      <c r="R394" s="121"/>
      <c r="S394" s="122" t="s">
        <v>238</v>
      </c>
      <c r="T394" s="121"/>
    </row>
    <row r="395" spans="1:20" x14ac:dyDescent="0.3">
      <c r="A395" s="129"/>
      <c r="B395" s="147"/>
      <c r="C395" s="128" t="s">
        <v>195</v>
      </c>
      <c r="D395" s="127" t="s">
        <v>192</v>
      </c>
      <c r="E395" s="126">
        <v>6</v>
      </c>
      <c r="F395" s="147">
        <v>6</v>
      </c>
      <c r="G395" s="177">
        <v>1</v>
      </c>
      <c r="H395" s="152">
        <v>5</v>
      </c>
      <c r="I395" s="123"/>
      <c r="J395" s="121"/>
      <c r="K395" s="121"/>
      <c r="L395" s="121"/>
      <c r="M395" s="123"/>
      <c r="N395" s="121"/>
      <c r="O395" s="121"/>
      <c r="P395" s="121"/>
      <c r="Q395" s="121"/>
      <c r="R395" s="121"/>
      <c r="S395" s="121"/>
      <c r="T395" s="121"/>
    </row>
    <row r="396" spans="1:20" x14ac:dyDescent="0.3">
      <c r="A396" s="129"/>
      <c r="B396" s="147"/>
      <c r="C396" s="128" t="s">
        <v>196</v>
      </c>
      <c r="D396" s="127" t="s">
        <v>197</v>
      </c>
      <c r="E396" s="126">
        <v>3</v>
      </c>
      <c r="F396" s="147">
        <v>3</v>
      </c>
      <c r="G396" s="177">
        <v>1</v>
      </c>
      <c r="H396" s="152">
        <v>2</v>
      </c>
      <c r="I396" s="123"/>
      <c r="J396" s="121"/>
      <c r="K396" s="121"/>
      <c r="L396" s="121"/>
      <c r="M396" s="123"/>
      <c r="N396" s="121"/>
      <c r="O396" s="121"/>
      <c r="P396" s="121"/>
      <c r="Q396" s="121"/>
      <c r="R396" s="121"/>
      <c r="S396" s="121"/>
      <c r="T396" s="121"/>
    </row>
    <row r="397" spans="1:20" x14ac:dyDescent="0.3">
      <c r="A397" s="129"/>
      <c r="B397" s="147"/>
      <c r="C397" s="147" t="s">
        <v>193</v>
      </c>
      <c r="D397" s="157" t="s">
        <v>120</v>
      </c>
      <c r="E397" s="126">
        <v>10</v>
      </c>
      <c r="F397" s="147">
        <v>10</v>
      </c>
      <c r="G397" s="177">
        <v>3</v>
      </c>
      <c r="H397" s="152">
        <v>7</v>
      </c>
      <c r="I397" s="123"/>
      <c r="J397" s="121"/>
      <c r="K397" s="121"/>
      <c r="L397" s="121"/>
      <c r="M397" s="123">
        <v>0</v>
      </c>
      <c r="N397" s="121"/>
      <c r="O397" s="121"/>
      <c r="P397" s="121">
        <v>0</v>
      </c>
      <c r="Q397" s="121"/>
      <c r="R397" s="121"/>
      <c r="S397" s="121"/>
      <c r="T397" s="121"/>
    </row>
    <row r="398" spans="1:20" x14ac:dyDescent="0.3">
      <c r="A398" s="129"/>
      <c r="B398" s="147"/>
      <c r="C398" s="147" t="s">
        <v>231</v>
      </c>
      <c r="D398" s="181" t="s">
        <v>230</v>
      </c>
      <c r="E398" s="126">
        <v>2</v>
      </c>
      <c r="F398" s="147">
        <v>2</v>
      </c>
      <c r="G398" s="147">
        <v>1</v>
      </c>
      <c r="H398" s="147">
        <v>1</v>
      </c>
      <c r="I398" s="123"/>
      <c r="J398" s="121"/>
      <c r="K398" s="121"/>
      <c r="L398" s="121"/>
      <c r="M398" s="123"/>
      <c r="N398" s="121"/>
      <c r="O398" s="121"/>
      <c r="P398" s="121"/>
      <c r="Q398" s="121"/>
      <c r="R398" s="121"/>
      <c r="S398" s="121"/>
      <c r="T398" s="121"/>
    </row>
    <row r="399" spans="1:20" x14ac:dyDescent="0.3">
      <c r="A399" s="129"/>
      <c r="B399" s="147"/>
      <c r="C399" s="147" t="s">
        <v>229</v>
      </c>
      <c r="D399" s="181" t="s">
        <v>228</v>
      </c>
      <c r="E399" s="126">
        <v>4</v>
      </c>
      <c r="F399" s="147">
        <v>4</v>
      </c>
      <c r="G399" s="147">
        <v>2</v>
      </c>
      <c r="H399" s="147">
        <v>2</v>
      </c>
      <c r="I399" s="123"/>
      <c r="J399" s="121"/>
      <c r="K399" s="121"/>
      <c r="L399" s="121"/>
      <c r="M399" s="123"/>
      <c r="N399" s="121"/>
      <c r="O399" s="121"/>
      <c r="P399" s="121"/>
      <c r="Q399" s="121"/>
      <c r="R399" s="121"/>
      <c r="S399" s="121"/>
      <c r="T399" s="121"/>
    </row>
    <row r="400" spans="1:20" x14ac:dyDescent="0.3">
      <c r="A400" s="129"/>
      <c r="B400" s="147"/>
      <c r="C400" s="147" t="s">
        <v>227</v>
      </c>
      <c r="D400" s="181" t="s">
        <v>226</v>
      </c>
      <c r="E400" s="126">
        <v>4</v>
      </c>
      <c r="F400" s="147">
        <v>4</v>
      </c>
      <c r="G400" s="147">
        <v>2</v>
      </c>
      <c r="H400" s="147">
        <v>2</v>
      </c>
      <c r="I400" s="123"/>
      <c r="J400" s="121"/>
      <c r="K400" s="121"/>
      <c r="L400" s="121"/>
      <c r="M400" s="123"/>
      <c r="N400" s="121"/>
      <c r="O400" s="121"/>
      <c r="P400" s="121"/>
      <c r="Q400" s="121"/>
      <c r="R400" s="121"/>
      <c r="S400" s="121"/>
      <c r="T400" s="121"/>
    </row>
    <row r="401" spans="1:20" x14ac:dyDescent="0.3">
      <c r="A401" s="129"/>
      <c r="B401" s="147"/>
      <c r="C401" s="147" t="s">
        <v>225</v>
      </c>
      <c r="D401" s="128" t="s">
        <v>224</v>
      </c>
      <c r="E401" s="126">
        <v>8</v>
      </c>
      <c r="F401" s="147">
        <v>8</v>
      </c>
      <c r="G401" s="147">
        <v>4</v>
      </c>
      <c r="H401" s="147">
        <v>4</v>
      </c>
      <c r="I401" s="123"/>
      <c r="J401" s="121"/>
      <c r="K401" s="121"/>
      <c r="L401" s="121"/>
      <c r="M401" s="123"/>
      <c r="N401" s="121"/>
      <c r="O401" s="121"/>
      <c r="P401" s="121"/>
      <c r="Q401" s="121"/>
      <c r="R401" s="121"/>
      <c r="S401" s="121"/>
      <c r="T401" s="121"/>
    </row>
    <row r="402" spans="1:20" x14ac:dyDescent="0.3">
      <c r="A402" s="129"/>
      <c r="B402" s="147"/>
      <c r="C402" s="128" t="s">
        <v>206</v>
      </c>
      <c r="D402" s="146" t="s">
        <v>205</v>
      </c>
      <c r="E402" s="126">
        <v>10</v>
      </c>
      <c r="F402" s="147">
        <v>10</v>
      </c>
      <c r="G402" s="177">
        <v>4</v>
      </c>
      <c r="H402" s="152">
        <v>6</v>
      </c>
      <c r="I402" s="123"/>
      <c r="J402" s="121"/>
      <c r="K402" s="121"/>
      <c r="L402" s="121"/>
      <c r="M402" s="123"/>
      <c r="N402" s="121"/>
      <c r="O402" s="121"/>
      <c r="P402" s="121"/>
      <c r="Q402" s="121"/>
      <c r="R402" s="121"/>
      <c r="S402" s="121"/>
      <c r="T402" s="121"/>
    </row>
    <row r="403" spans="1:20" x14ac:dyDescent="0.3">
      <c r="A403" s="129"/>
      <c r="B403" s="147"/>
      <c r="C403" s="147" t="s">
        <v>223</v>
      </c>
      <c r="D403" s="128" t="s">
        <v>222</v>
      </c>
      <c r="E403" s="126">
        <v>2</v>
      </c>
      <c r="F403" s="147">
        <v>2</v>
      </c>
      <c r="G403" s="177">
        <v>1</v>
      </c>
      <c r="H403" s="152">
        <v>1</v>
      </c>
      <c r="I403" s="123"/>
      <c r="J403" s="121"/>
      <c r="K403" s="121"/>
      <c r="L403" s="121"/>
      <c r="M403" s="123"/>
      <c r="N403" s="121"/>
      <c r="O403" s="121"/>
      <c r="P403" s="121"/>
      <c r="Q403" s="121"/>
      <c r="R403" s="121"/>
      <c r="S403" s="121"/>
      <c r="T403" s="121"/>
    </row>
    <row r="404" spans="1:20" x14ac:dyDescent="0.3">
      <c r="A404" s="129"/>
      <c r="B404" s="147"/>
      <c r="C404" s="128" t="s">
        <v>204</v>
      </c>
      <c r="D404" s="127" t="s">
        <v>203</v>
      </c>
      <c r="E404" s="126">
        <v>14</v>
      </c>
      <c r="F404" s="147">
        <v>11</v>
      </c>
      <c r="G404" s="177">
        <v>7</v>
      </c>
      <c r="H404" s="152">
        <v>4</v>
      </c>
      <c r="I404" s="123"/>
      <c r="J404" s="121"/>
      <c r="K404" s="121"/>
      <c r="L404" s="121">
        <v>3</v>
      </c>
      <c r="M404" s="123"/>
      <c r="N404" s="121"/>
      <c r="O404" s="121"/>
      <c r="P404" s="121"/>
      <c r="Q404" s="121"/>
      <c r="R404" s="121"/>
      <c r="S404" s="121"/>
      <c r="T404" s="121"/>
    </row>
    <row r="405" spans="1:20" x14ac:dyDescent="0.3">
      <c r="A405" s="129"/>
      <c r="B405" s="147"/>
      <c r="C405" s="155" t="s">
        <v>105</v>
      </c>
      <c r="D405" s="165" t="s">
        <v>106</v>
      </c>
      <c r="E405" s="126">
        <v>1</v>
      </c>
      <c r="F405" s="147">
        <v>1</v>
      </c>
      <c r="G405" s="124">
        <v>1</v>
      </c>
      <c r="H405" s="124">
        <v>0</v>
      </c>
      <c r="I405" s="123"/>
      <c r="J405" s="121"/>
      <c r="K405" s="121"/>
      <c r="L405" s="121"/>
      <c r="M405" s="123"/>
      <c r="N405" s="121"/>
      <c r="O405" s="121"/>
      <c r="P405" s="121"/>
      <c r="Q405" s="121"/>
      <c r="R405" s="121"/>
      <c r="S405" s="121"/>
      <c r="T405" s="121"/>
    </row>
    <row r="406" spans="1:20" x14ac:dyDescent="0.3">
      <c r="A406" s="129"/>
      <c r="B406" s="147"/>
      <c r="C406" s="155" t="s">
        <v>107</v>
      </c>
      <c r="D406" s="165" t="s">
        <v>108</v>
      </c>
      <c r="E406" s="126">
        <v>3</v>
      </c>
      <c r="F406" s="147">
        <v>3</v>
      </c>
      <c r="G406" s="124">
        <v>1</v>
      </c>
      <c r="H406" s="124">
        <v>2</v>
      </c>
      <c r="I406" s="123"/>
      <c r="J406" s="121"/>
      <c r="K406" s="121"/>
      <c r="L406" s="121"/>
      <c r="M406" s="123"/>
      <c r="N406" s="121"/>
      <c r="O406" s="121"/>
      <c r="P406" s="121"/>
      <c r="Q406" s="121"/>
      <c r="R406" s="121"/>
      <c r="S406" s="121"/>
      <c r="T406" s="121"/>
    </row>
    <row r="407" spans="1:20" x14ac:dyDescent="0.3">
      <c r="A407" s="145">
        <v>3</v>
      </c>
      <c r="B407" s="144" t="s">
        <v>565</v>
      </c>
      <c r="C407" s="128" t="s">
        <v>65</v>
      </c>
      <c r="D407" s="146" t="s">
        <v>66</v>
      </c>
      <c r="E407" s="126">
        <v>8</v>
      </c>
      <c r="F407" s="147">
        <v>8</v>
      </c>
      <c r="G407" s="124">
        <v>4</v>
      </c>
      <c r="H407" s="124">
        <v>4</v>
      </c>
      <c r="I407" s="123"/>
      <c r="J407" s="121"/>
      <c r="K407" s="121"/>
      <c r="L407" s="121"/>
      <c r="M407" s="123"/>
      <c r="N407" s="121"/>
      <c r="O407" s="121"/>
      <c r="P407" s="121"/>
      <c r="Q407" s="141"/>
      <c r="R407" s="141"/>
      <c r="S407" s="141"/>
      <c r="T407" s="141"/>
    </row>
    <row r="408" spans="1:20" x14ac:dyDescent="0.3">
      <c r="A408" s="101"/>
      <c r="B408" s="100"/>
      <c r="C408" s="100"/>
      <c r="D408" s="180"/>
      <c r="E408" s="98"/>
      <c r="F408" s="97"/>
      <c r="G408" s="97"/>
      <c r="H408" s="97"/>
      <c r="I408" s="96"/>
      <c r="J408" s="95"/>
      <c r="K408" s="95"/>
      <c r="L408" s="95"/>
      <c r="M408" s="96"/>
      <c r="N408" s="95"/>
      <c r="O408" s="95"/>
      <c r="P408" s="95"/>
      <c r="Q408" s="95"/>
      <c r="R408" s="95"/>
      <c r="S408" s="95"/>
      <c r="T408" s="95"/>
    </row>
    <row r="409" spans="1:20" x14ac:dyDescent="0.3">
      <c r="A409" s="115" t="s">
        <v>242</v>
      </c>
      <c r="B409" s="135" t="s">
        <v>498</v>
      </c>
      <c r="C409" s="138"/>
      <c r="D409" s="137"/>
      <c r="E409" s="92">
        <v>1090</v>
      </c>
      <c r="F409" s="133">
        <v>90</v>
      </c>
      <c r="G409" s="133">
        <v>55</v>
      </c>
      <c r="H409" s="133">
        <v>35</v>
      </c>
      <c r="I409" s="133">
        <v>0</v>
      </c>
      <c r="J409" s="133">
        <v>0</v>
      </c>
      <c r="K409" s="133">
        <v>0</v>
      </c>
      <c r="L409" s="133">
        <v>0</v>
      </c>
      <c r="M409" s="133">
        <v>1000</v>
      </c>
      <c r="N409" s="133">
        <v>0</v>
      </c>
      <c r="O409" s="133">
        <v>0</v>
      </c>
      <c r="P409" s="133">
        <v>1000</v>
      </c>
      <c r="Q409" s="91"/>
      <c r="R409" s="91"/>
      <c r="S409" s="91"/>
      <c r="T409" s="91"/>
    </row>
    <row r="410" spans="1:20" x14ac:dyDescent="0.3">
      <c r="A410" s="110">
        <v>1</v>
      </c>
      <c r="B410" s="151" t="s">
        <v>589</v>
      </c>
      <c r="C410" s="151" t="s">
        <v>151</v>
      </c>
      <c r="D410" s="108" t="s">
        <v>126</v>
      </c>
      <c r="E410" s="107">
        <v>500</v>
      </c>
      <c r="F410" s="130"/>
      <c r="G410" s="130"/>
      <c r="H410" s="130"/>
      <c r="I410" s="103"/>
      <c r="J410" s="102"/>
      <c r="K410" s="102"/>
      <c r="L410" s="102"/>
      <c r="M410" s="103">
        <v>500</v>
      </c>
      <c r="N410" s="102"/>
      <c r="O410" s="102"/>
      <c r="P410" s="102">
        <v>500</v>
      </c>
      <c r="Q410" s="102"/>
      <c r="R410" s="102"/>
      <c r="S410" s="162" t="s">
        <v>238</v>
      </c>
      <c r="T410" s="102"/>
    </row>
    <row r="411" spans="1:20" x14ac:dyDescent="0.3">
      <c r="A411" s="129">
        <v>2</v>
      </c>
      <c r="B411" s="155" t="s">
        <v>590</v>
      </c>
      <c r="C411" s="155" t="s">
        <v>81</v>
      </c>
      <c r="D411" s="165" t="s">
        <v>82</v>
      </c>
      <c r="E411" s="126">
        <v>10</v>
      </c>
      <c r="F411" s="124">
        <v>10</v>
      </c>
      <c r="G411" s="125">
        <v>5</v>
      </c>
      <c r="H411" s="124">
        <v>5</v>
      </c>
      <c r="I411" s="123"/>
      <c r="J411" s="121"/>
      <c r="K411" s="121"/>
      <c r="L411" s="121"/>
      <c r="M411" s="123"/>
      <c r="N411" s="121"/>
      <c r="O411" s="121"/>
      <c r="P411" s="121"/>
      <c r="Q411" s="121"/>
      <c r="R411" s="121"/>
      <c r="S411" s="122" t="s">
        <v>238</v>
      </c>
      <c r="T411" s="121"/>
    </row>
    <row r="412" spans="1:20" x14ac:dyDescent="0.3">
      <c r="A412" s="129">
        <v>3</v>
      </c>
      <c r="B412" s="147" t="s">
        <v>594</v>
      </c>
      <c r="C412" s="128" t="s">
        <v>132</v>
      </c>
      <c r="D412" s="179" t="s">
        <v>133</v>
      </c>
      <c r="E412" s="126">
        <v>80</v>
      </c>
      <c r="F412" s="152">
        <v>80</v>
      </c>
      <c r="G412" s="152">
        <v>50</v>
      </c>
      <c r="H412" s="152">
        <v>30</v>
      </c>
      <c r="I412" s="123"/>
      <c r="J412" s="121"/>
      <c r="K412" s="121"/>
      <c r="L412" s="121"/>
      <c r="M412" s="123"/>
      <c r="N412" s="121"/>
      <c r="O412" s="121"/>
      <c r="P412" s="121"/>
      <c r="Q412" s="149" t="s">
        <v>255</v>
      </c>
      <c r="R412" s="148">
        <v>43711</v>
      </c>
      <c r="S412" s="122" t="s">
        <v>238</v>
      </c>
      <c r="T412" s="121"/>
    </row>
    <row r="413" spans="1:20" x14ac:dyDescent="0.3">
      <c r="A413" s="129">
        <v>4</v>
      </c>
      <c r="B413" s="128" t="s">
        <v>599</v>
      </c>
      <c r="C413" s="154" t="s">
        <v>151</v>
      </c>
      <c r="D413" s="127" t="s">
        <v>126</v>
      </c>
      <c r="E413" s="126">
        <v>500</v>
      </c>
      <c r="F413" s="152"/>
      <c r="G413" s="152"/>
      <c r="H413" s="152"/>
      <c r="I413" s="123"/>
      <c r="J413" s="121"/>
      <c r="K413" s="121"/>
      <c r="L413" s="121"/>
      <c r="M413" s="123">
        <v>500</v>
      </c>
      <c r="N413" s="121"/>
      <c r="O413" s="121"/>
      <c r="P413" s="121">
        <v>500</v>
      </c>
      <c r="Q413" s="121"/>
      <c r="R413" s="121"/>
      <c r="S413" s="122" t="s">
        <v>238</v>
      </c>
      <c r="T413" s="121"/>
    </row>
    <row r="414" spans="1:20" x14ac:dyDescent="0.3">
      <c r="A414" s="101"/>
      <c r="B414" s="100"/>
      <c r="C414" s="100"/>
      <c r="D414" s="99"/>
      <c r="E414" s="98"/>
      <c r="F414" s="97"/>
      <c r="G414" s="97"/>
      <c r="H414" s="97"/>
      <c r="I414" s="96"/>
      <c r="J414" s="95"/>
      <c r="K414" s="95"/>
      <c r="L414" s="95"/>
      <c r="M414" s="96"/>
      <c r="N414" s="95"/>
      <c r="O414" s="95"/>
      <c r="P414" s="95"/>
      <c r="Q414" s="95"/>
      <c r="R414" s="95"/>
      <c r="S414" s="95"/>
      <c r="T414" s="95"/>
    </row>
    <row r="415" spans="1:20" x14ac:dyDescent="0.3">
      <c r="A415" s="115" t="s">
        <v>240</v>
      </c>
      <c r="B415" s="135" t="s">
        <v>499</v>
      </c>
      <c r="C415" s="138"/>
      <c r="D415" s="137"/>
      <c r="E415" s="92">
        <v>0</v>
      </c>
      <c r="F415" s="133">
        <v>0</v>
      </c>
      <c r="G415" s="133">
        <v>0</v>
      </c>
      <c r="H415" s="133">
        <v>0</v>
      </c>
      <c r="I415" s="133">
        <v>0</v>
      </c>
      <c r="J415" s="133">
        <v>0</v>
      </c>
      <c r="K415" s="133">
        <v>0</v>
      </c>
      <c r="L415" s="133">
        <v>0</v>
      </c>
      <c r="M415" s="133">
        <v>0</v>
      </c>
      <c r="N415" s="133">
        <v>0</v>
      </c>
      <c r="O415" s="133">
        <v>0</v>
      </c>
      <c r="P415" s="133">
        <v>0</v>
      </c>
      <c r="Q415" s="91"/>
      <c r="R415" s="91"/>
      <c r="S415" s="91"/>
      <c r="T415" s="91"/>
    </row>
    <row r="416" spans="1:20" x14ac:dyDescent="0.3">
      <c r="A416" s="110"/>
      <c r="B416" s="109"/>
      <c r="C416" s="109"/>
      <c r="D416" s="178"/>
      <c r="E416" s="107"/>
      <c r="F416" s="104"/>
      <c r="G416" s="105"/>
      <c r="H416" s="104"/>
      <c r="I416" s="103"/>
      <c r="J416" s="102"/>
      <c r="K416" s="102"/>
      <c r="L416" s="102"/>
      <c r="M416" s="103"/>
      <c r="N416" s="102"/>
      <c r="O416" s="102"/>
      <c r="P416" s="102"/>
      <c r="Q416" s="102"/>
      <c r="R416" s="102"/>
      <c r="S416" s="102"/>
      <c r="T416" s="102"/>
    </row>
    <row r="417" spans="1:20" x14ac:dyDescent="0.3">
      <c r="A417" s="101"/>
      <c r="B417" s="100"/>
      <c r="C417" s="100"/>
      <c r="D417" s="99"/>
      <c r="E417" s="98"/>
      <c r="F417" s="97"/>
      <c r="G417" s="97"/>
      <c r="H417" s="97"/>
      <c r="I417" s="96"/>
      <c r="J417" s="95"/>
      <c r="K417" s="95"/>
      <c r="L417" s="95"/>
      <c r="M417" s="96"/>
      <c r="N417" s="95"/>
      <c r="O417" s="95"/>
      <c r="P417" s="95"/>
      <c r="Q417" s="95"/>
      <c r="R417" s="95"/>
      <c r="S417" s="95"/>
      <c r="T417" s="95"/>
    </row>
    <row r="418" spans="1:20" x14ac:dyDescent="0.3">
      <c r="A418" s="115" t="s">
        <v>239</v>
      </c>
      <c r="B418" s="135" t="s">
        <v>500</v>
      </c>
      <c r="C418" s="138"/>
      <c r="D418" s="137"/>
      <c r="E418" s="92">
        <v>98</v>
      </c>
      <c r="F418" s="133">
        <v>50</v>
      </c>
      <c r="G418" s="133">
        <v>17</v>
      </c>
      <c r="H418" s="133">
        <v>33</v>
      </c>
      <c r="I418" s="133">
        <v>0</v>
      </c>
      <c r="J418" s="133">
        <v>0</v>
      </c>
      <c r="K418" s="133">
        <v>0</v>
      </c>
      <c r="L418" s="133">
        <v>0</v>
      </c>
      <c r="M418" s="133">
        <v>48</v>
      </c>
      <c r="N418" s="133">
        <v>0</v>
      </c>
      <c r="O418" s="133">
        <v>0</v>
      </c>
      <c r="P418" s="133">
        <v>48</v>
      </c>
      <c r="Q418" s="91"/>
      <c r="R418" s="91"/>
      <c r="S418" s="91"/>
      <c r="T418" s="91"/>
    </row>
    <row r="419" spans="1:20" x14ac:dyDescent="0.3">
      <c r="A419" s="110"/>
      <c r="B419" s="106"/>
      <c r="C419" s="151"/>
      <c r="D419" s="108"/>
      <c r="E419" s="107"/>
      <c r="F419" s="130"/>
      <c r="G419" s="159"/>
      <c r="H419" s="130"/>
      <c r="I419" s="103"/>
      <c r="J419" s="102"/>
      <c r="K419" s="102"/>
      <c r="L419" s="102"/>
      <c r="M419" s="103"/>
      <c r="N419" s="102"/>
      <c r="O419" s="102"/>
      <c r="P419" s="102"/>
      <c r="Q419" s="102"/>
      <c r="R419" s="102"/>
      <c r="S419" s="162"/>
      <c r="T419" s="102"/>
    </row>
    <row r="420" spans="1:20" x14ac:dyDescent="0.3">
      <c r="A420" s="129">
        <v>1</v>
      </c>
      <c r="B420" s="128" t="s">
        <v>598</v>
      </c>
      <c r="C420" s="128" t="s">
        <v>134</v>
      </c>
      <c r="D420" s="165" t="s">
        <v>135</v>
      </c>
      <c r="E420" s="126">
        <v>40</v>
      </c>
      <c r="F420" s="152">
        <v>40</v>
      </c>
      <c r="G420" s="177">
        <v>13</v>
      </c>
      <c r="H420" s="152">
        <v>27</v>
      </c>
      <c r="I420" s="123"/>
      <c r="J420" s="121"/>
      <c r="K420" s="121"/>
      <c r="L420" s="121"/>
      <c r="M420" s="123">
        <v>0</v>
      </c>
      <c r="N420" s="121"/>
      <c r="O420" s="121"/>
      <c r="P420" s="121"/>
      <c r="Q420" s="176" t="s">
        <v>254</v>
      </c>
      <c r="R420" s="148">
        <v>43720</v>
      </c>
      <c r="S420" s="122" t="s">
        <v>238</v>
      </c>
      <c r="T420" s="121"/>
    </row>
    <row r="421" spans="1:20" x14ac:dyDescent="0.3">
      <c r="A421" s="129">
        <v>2</v>
      </c>
      <c r="B421" s="147" t="s">
        <v>600</v>
      </c>
      <c r="C421" s="128" t="s">
        <v>134</v>
      </c>
      <c r="D421" s="165" t="s">
        <v>135</v>
      </c>
      <c r="E421" s="126">
        <v>58</v>
      </c>
      <c r="F421" s="152">
        <v>10</v>
      </c>
      <c r="G421" s="177">
        <v>4</v>
      </c>
      <c r="H421" s="152">
        <v>6</v>
      </c>
      <c r="I421" s="123"/>
      <c r="J421" s="121"/>
      <c r="K421" s="121"/>
      <c r="L421" s="121"/>
      <c r="M421" s="123">
        <v>48</v>
      </c>
      <c r="N421" s="121"/>
      <c r="O421" s="121"/>
      <c r="P421" s="121">
        <v>48</v>
      </c>
      <c r="Q421" s="176" t="s">
        <v>253</v>
      </c>
      <c r="R421" s="148">
        <v>43720</v>
      </c>
      <c r="S421" s="122" t="s">
        <v>238</v>
      </c>
      <c r="T421" s="121"/>
    </row>
    <row r="422" spans="1:20" x14ac:dyDescent="0.3">
      <c r="A422" s="101"/>
      <c r="B422" s="100"/>
      <c r="C422" s="140"/>
      <c r="D422" s="139"/>
      <c r="E422" s="98"/>
      <c r="F422" s="97"/>
      <c r="G422" s="175"/>
      <c r="H422" s="97"/>
      <c r="I422" s="96"/>
      <c r="J422" s="95"/>
      <c r="K422" s="95"/>
      <c r="L422" s="95"/>
      <c r="M422" s="96"/>
      <c r="N422" s="95"/>
      <c r="O422" s="95"/>
      <c r="P422" s="95"/>
      <c r="Q422" s="95"/>
      <c r="R422" s="95"/>
      <c r="S422" s="95"/>
      <c r="T422" s="95"/>
    </row>
    <row r="423" spans="1:20" x14ac:dyDescent="0.3">
      <c r="A423" s="115" t="s">
        <v>237</v>
      </c>
      <c r="B423" s="135" t="s">
        <v>501</v>
      </c>
      <c r="C423" s="138"/>
      <c r="D423" s="137"/>
      <c r="E423" s="92">
        <v>0</v>
      </c>
      <c r="F423" s="133">
        <v>0</v>
      </c>
      <c r="G423" s="133">
        <v>0</v>
      </c>
      <c r="H423" s="133">
        <v>0</v>
      </c>
      <c r="I423" s="133">
        <v>0</v>
      </c>
      <c r="J423" s="133">
        <v>0</v>
      </c>
      <c r="K423" s="133">
        <v>0</v>
      </c>
      <c r="L423" s="133">
        <v>0</v>
      </c>
      <c r="M423" s="133">
        <v>0</v>
      </c>
      <c r="N423" s="133">
        <v>0</v>
      </c>
      <c r="O423" s="133">
        <v>0</v>
      </c>
      <c r="P423" s="133">
        <v>0</v>
      </c>
      <c r="Q423" s="91"/>
      <c r="R423" s="91"/>
      <c r="S423" s="91"/>
      <c r="T423" s="91"/>
    </row>
    <row r="424" spans="1:20" ht="15.6" x14ac:dyDescent="0.3">
      <c r="A424" s="110"/>
      <c r="B424" s="174"/>
      <c r="C424" s="132"/>
      <c r="D424" s="131"/>
      <c r="E424" s="107"/>
      <c r="F424" s="130"/>
      <c r="G424" s="130"/>
      <c r="H424" s="130"/>
      <c r="I424" s="103"/>
      <c r="J424" s="102"/>
      <c r="K424" s="102"/>
      <c r="L424" s="102"/>
      <c r="M424" s="103"/>
      <c r="N424" s="102"/>
      <c r="O424" s="102"/>
      <c r="P424" s="102"/>
      <c r="Q424" s="102"/>
      <c r="R424" s="102"/>
      <c r="S424" s="102"/>
      <c r="T424" s="102"/>
    </row>
    <row r="425" spans="1:20" x14ac:dyDescent="0.3">
      <c r="A425" s="101"/>
      <c r="B425" s="120"/>
      <c r="C425" s="140"/>
      <c r="D425" s="139"/>
      <c r="E425" s="98"/>
      <c r="F425" s="97"/>
      <c r="G425" s="97"/>
      <c r="H425" s="97"/>
      <c r="I425" s="96"/>
      <c r="J425" s="95"/>
      <c r="K425" s="95"/>
      <c r="L425" s="95"/>
      <c r="M425" s="96"/>
      <c r="N425" s="95"/>
      <c r="O425" s="95"/>
      <c r="P425" s="95"/>
      <c r="Q425" s="95"/>
      <c r="R425" s="95"/>
      <c r="S425" s="95"/>
      <c r="T425" s="95"/>
    </row>
    <row r="426" spans="1:20" x14ac:dyDescent="0.3">
      <c r="A426" s="115" t="s">
        <v>252</v>
      </c>
      <c r="B426" s="114" t="s">
        <v>502</v>
      </c>
      <c r="C426" s="35"/>
      <c r="D426" s="36"/>
      <c r="E426" s="92">
        <v>189</v>
      </c>
      <c r="F426" s="133">
        <v>40</v>
      </c>
      <c r="G426" s="133">
        <v>10</v>
      </c>
      <c r="H426" s="133">
        <v>30</v>
      </c>
      <c r="I426" s="133">
        <v>0</v>
      </c>
      <c r="J426" s="133">
        <v>0</v>
      </c>
      <c r="K426" s="133">
        <v>0</v>
      </c>
      <c r="L426" s="133">
        <v>130</v>
      </c>
      <c r="M426" s="133">
        <v>19</v>
      </c>
      <c r="N426" s="133">
        <v>0</v>
      </c>
      <c r="O426" s="133">
        <v>0</v>
      </c>
      <c r="P426" s="133">
        <v>19</v>
      </c>
      <c r="Q426" s="91"/>
      <c r="R426" s="91"/>
      <c r="S426" s="91"/>
      <c r="T426" s="91"/>
    </row>
    <row r="427" spans="1:20" x14ac:dyDescent="0.3">
      <c r="A427" s="145">
        <v>1</v>
      </c>
      <c r="B427" s="109" t="s">
        <v>597</v>
      </c>
      <c r="C427" s="106" t="s">
        <v>113</v>
      </c>
      <c r="D427" s="173" t="s">
        <v>190</v>
      </c>
      <c r="E427" s="107">
        <v>189</v>
      </c>
      <c r="F427" s="106">
        <v>40</v>
      </c>
      <c r="G427" s="130">
        <v>10</v>
      </c>
      <c r="H427" s="130">
        <v>30</v>
      </c>
      <c r="I427" s="103"/>
      <c r="J427" s="102"/>
      <c r="K427" s="102"/>
      <c r="L427" s="102">
        <v>130</v>
      </c>
      <c r="M427" s="103">
        <v>19</v>
      </c>
      <c r="N427" s="102"/>
      <c r="O427" s="102"/>
      <c r="P427" s="102">
        <v>19</v>
      </c>
      <c r="Q427" s="172" t="s">
        <v>251</v>
      </c>
      <c r="R427" s="171">
        <v>43686</v>
      </c>
      <c r="S427" s="122" t="s">
        <v>238</v>
      </c>
      <c r="T427" s="102"/>
    </row>
    <row r="428" spans="1:20" x14ac:dyDescent="0.3">
      <c r="A428" s="145"/>
      <c r="B428" s="120"/>
      <c r="C428" s="120"/>
      <c r="D428" s="170"/>
      <c r="E428" s="98"/>
      <c r="F428" s="97"/>
      <c r="G428" s="97"/>
      <c r="H428" s="120"/>
      <c r="I428" s="96"/>
      <c r="J428" s="95"/>
      <c r="K428" s="95"/>
      <c r="L428" s="95"/>
      <c r="M428" s="96"/>
      <c r="N428" s="95"/>
      <c r="O428" s="95"/>
      <c r="P428" s="95"/>
      <c r="Q428" s="95"/>
      <c r="R428" s="95"/>
      <c r="S428" s="95"/>
      <c r="T428" s="95"/>
    </row>
    <row r="429" spans="1:20" x14ac:dyDescent="0.3">
      <c r="A429" s="169" t="s">
        <v>250</v>
      </c>
      <c r="B429" s="168" t="s">
        <v>404</v>
      </c>
      <c r="C429" s="168"/>
      <c r="D429" s="167"/>
      <c r="E429" s="166">
        <v>579</v>
      </c>
      <c r="F429" s="166">
        <v>312</v>
      </c>
      <c r="G429" s="166">
        <v>127</v>
      </c>
      <c r="H429" s="166">
        <v>185</v>
      </c>
      <c r="I429" s="166">
        <v>50</v>
      </c>
      <c r="J429" s="166">
        <v>6</v>
      </c>
      <c r="K429" s="166">
        <v>44</v>
      </c>
      <c r="L429" s="166">
        <v>2</v>
      </c>
      <c r="M429" s="166">
        <v>215</v>
      </c>
      <c r="N429" s="166">
        <v>0</v>
      </c>
      <c r="O429" s="166">
        <v>0</v>
      </c>
      <c r="P429" s="166">
        <v>215</v>
      </c>
      <c r="Q429" s="91"/>
      <c r="R429" s="91"/>
      <c r="S429" s="91"/>
      <c r="T429" s="91"/>
    </row>
    <row r="430" spans="1:20" x14ac:dyDescent="0.3">
      <c r="A430" s="115" t="s">
        <v>8</v>
      </c>
      <c r="B430" s="135" t="s">
        <v>503</v>
      </c>
      <c r="C430" s="138"/>
      <c r="D430" s="137"/>
      <c r="E430" s="92">
        <v>0</v>
      </c>
      <c r="F430" s="133">
        <v>0</v>
      </c>
      <c r="G430" s="133">
        <v>0</v>
      </c>
      <c r="H430" s="133">
        <v>0</v>
      </c>
      <c r="I430" s="133">
        <v>0</v>
      </c>
      <c r="J430" s="133">
        <v>0</v>
      </c>
      <c r="K430" s="133">
        <v>0</v>
      </c>
      <c r="L430" s="133">
        <v>0</v>
      </c>
      <c r="M430" s="133">
        <v>0</v>
      </c>
      <c r="N430" s="133">
        <v>0</v>
      </c>
      <c r="O430" s="133">
        <v>0</v>
      </c>
      <c r="P430" s="133">
        <v>0</v>
      </c>
      <c r="Q430" s="91"/>
      <c r="R430" s="91"/>
      <c r="S430" s="91"/>
      <c r="T430" s="91"/>
    </row>
    <row r="431" spans="1:20" x14ac:dyDescent="0.3">
      <c r="A431" s="101"/>
      <c r="B431" s="100"/>
      <c r="C431" s="100"/>
      <c r="D431" s="99"/>
      <c r="E431" s="98"/>
      <c r="F431" s="97"/>
      <c r="G431" s="97"/>
      <c r="H431" s="97"/>
      <c r="I431" s="96"/>
      <c r="J431" s="95"/>
      <c r="K431" s="95"/>
      <c r="L431" s="95"/>
      <c r="M431" s="96"/>
      <c r="N431" s="95"/>
      <c r="O431" s="95"/>
      <c r="P431" s="95"/>
      <c r="Q431" s="95"/>
      <c r="R431" s="95"/>
      <c r="S431" s="95"/>
      <c r="T431" s="95"/>
    </row>
    <row r="432" spans="1:20" x14ac:dyDescent="0.3">
      <c r="A432" s="115" t="s">
        <v>11</v>
      </c>
      <c r="B432" s="135" t="s">
        <v>504</v>
      </c>
      <c r="C432" s="138"/>
      <c r="D432" s="137"/>
      <c r="E432" s="92">
        <v>69</v>
      </c>
      <c r="F432" s="133">
        <v>54</v>
      </c>
      <c r="G432" s="133">
        <v>18</v>
      </c>
      <c r="H432" s="133">
        <v>36</v>
      </c>
      <c r="I432" s="133">
        <v>0</v>
      </c>
      <c r="J432" s="133">
        <v>0</v>
      </c>
      <c r="K432" s="133">
        <v>0</v>
      </c>
      <c r="L432" s="133">
        <v>0</v>
      </c>
      <c r="M432" s="133">
        <v>15</v>
      </c>
      <c r="N432" s="133">
        <v>0</v>
      </c>
      <c r="O432" s="133">
        <v>0</v>
      </c>
      <c r="P432" s="133">
        <v>15</v>
      </c>
      <c r="Q432" s="91"/>
      <c r="R432" s="91"/>
      <c r="S432" s="91"/>
      <c r="T432" s="91"/>
    </row>
    <row r="433" spans="1:20" x14ac:dyDescent="0.3">
      <c r="A433" s="110">
        <v>1</v>
      </c>
      <c r="B433" s="151" t="s">
        <v>607</v>
      </c>
      <c r="C433" s="132" t="s">
        <v>81</v>
      </c>
      <c r="D433" s="131" t="s">
        <v>82</v>
      </c>
      <c r="E433" s="107">
        <v>36</v>
      </c>
      <c r="F433" s="104">
        <v>36</v>
      </c>
      <c r="G433" s="130">
        <v>10</v>
      </c>
      <c r="H433" s="130">
        <v>26</v>
      </c>
      <c r="I433" s="103"/>
      <c r="J433" s="102"/>
      <c r="K433" s="102"/>
      <c r="L433" s="102"/>
      <c r="M433" s="103"/>
      <c r="N433" s="102"/>
      <c r="O433" s="102"/>
      <c r="P433" s="102"/>
      <c r="Q433" s="102"/>
      <c r="R433" s="102"/>
      <c r="S433" s="162" t="s">
        <v>238</v>
      </c>
      <c r="T433" s="102"/>
    </row>
    <row r="434" spans="1:20" ht="15.6" x14ac:dyDescent="0.3">
      <c r="A434" s="129">
        <v>2</v>
      </c>
      <c r="B434" s="153" t="s">
        <v>644</v>
      </c>
      <c r="C434" s="155" t="s">
        <v>81</v>
      </c>
      <c r="D434" s="165" t="s">
        <v>82</v>
      </c>
      <c r="E434" s="126">
        <v>10</v>
      </c>
      <c r="F434" s="124">
        <v>10</v>
      </c>
      <c r="G434" s="152">
        <v>5</v>
      </c>
      <c r="H434" s="152">
        <v>5</v>
      </c>
      <c r="I434" s="123"/>
      <c r="J434" s="121"/>
      <c r="K434" s="121"/>
      <c r="L434" s="121"/>
      <c r="M434" s="123"/>
      <c r="N434" s="121"/>
      <c r="O434" s="121"/>
      <c r="P434" s="121"/>
      <c r="Q434" s="121"/>
      <c r="R434" s="121"/>
      <c r="S434" s="122" t="s">
        <v>238</v>
      </c>
      <c r="T434" s="121"/>
    </row>
    <row r="435" spans="1:20" ht="15.6" x14ac:dyDescent="0.3">
      <c r="A435" s="129">
        <v>3</v>
      </c>
      <c r="B435" s="153" t="s">
        <v>640</v>
      </c>
      <c r="C435" s="128" t="s">
        <v>134</v>
      </c>
      <c r="D435" s="165" t="s">
        <v>135</v>
      </c>
      <c r="E435" s="126">
        <v>23</v>
      </c>
      <c r="F435" s="124">
        <v>8</v>
      </c>
      <c r="G435" s="152">
        <v>3</v>
      </c>
      <c r="H435" s="152">
        <v>5</v>
      </c>
      <c r="I435" s="123"/>
      <c r="J435" s="121"/>
      <c r="K435" s="121"/>
      <c r="L435" s="121"/>
      <c r="M435" s="123">
        <v>15</v>
      </c>
      <c r="N435" s="121"/>
      <c r="O435" s="121"/>
      <c r="P435" s="121">
        <v>15</v>
      </c>
      <c r="Q435" s="149" t="s">
        <v>249</v>
      </c>
      <c r="R435" s="148">
        <v>43720</v>
      </c>
      <c r="S435" s="122" t="s">
        <v>238</v>
      </c>
      <c r="T435" s="121"/>
    </row>
    <row r="436" spans="1:20" x14ac:dyDescent="0.3">
      <c r="A436" s="101"/>
      <c r="B436" s="100"/>
      <c r="C436" s="100"/>
      <c r="D436" s="99"/>
      <c r="E436" s="98"/>
      <c r="F436" s="97"/>
      <c r="G436" s="97"/>
      <c r="H436" s="97"/>
      <c r="I436" s="96"/>
      <c r="J436" s="95"/>
      <c r="K436" s="95"/>
      <c r="L436" s="95"/>
      <c r="M436" s="96"/>
      <c r="N436" s="95"/>
      <c r="O436" s="95"/>
      <c r="P436" s="95"/>
      <c r="Q436" s="95"/>
      <c r="R436" s="95"/>
      <c r="S436" s="95"/>
      <c r="T436" s="95"/>
    </row>
    <row r="437" spans="1:20" x14ac:dyDescent="0.3">
      <c r="A437" s="115" t="s">
        <v>18</v>
      </c>
      <c r="B437" s="135" t="s">
        <v>505</v>
      </c>
      <c r="C437" s="138"/>
      <c r="D437" s="137"/>
      <c r="E437" s="92">
        <v>84</v>
      </c>
      <c r="F437" s="133">
        <v>84</v>
      </c>
      <c r="G437" s="133">
        <v>35</v>
      </c>
      <c r="H437" s="133">
        <v>49</v>
      </c>
      <c r="I437" s="133">
        <v>0</v>
      </c>
      <c r="J437" s="133">
        <v>0</v>
      </c>
      <c r="K437" s="133">
        <v>0</v>
      </c>
      <c r="L437" s="133">
        <v>0</v>
      </c>
      <c r="M437" s="133">
        <v>0</v>
      </c>
      <c r="N437" s="133">
        <v>0</v>
      </c>
      <c r="O437" s="133">
        <v>0</v>
      </c>
      <c r="P437" s="133">
        <v>0</v>
      </c>
      <c r="Q437" s="91"/>
      <c r="R437" s="91"/>
      <c r="S437" s="91"/>
      <c r="T437" s="91"/>
    </row>
    <row r="438" spans="1:20" ht="15.6" x14ac:dyDescent="0.3">
      <c r="A438" s="164">
        <v>1</v>
      </c>
      <c r="B438" s="163" t="s">
        <v>646</v>
      </c>
      <c r="C438" s="132" t="s">
        <v>81</v>
      </c>
      <c r="D438" s="131" t="s">
        <v>82</v>
      </c>
      <c r="E438" s="107">
        <v>42</v>
      </c>
      <c r="F438" s="130">
        <v>42</v>
      </c>
      <c r="G438" s="130">
        <v>17</v>
      </c>
      <c r="H438" s="130">
        <v>25</v>
      </c>
      <c r="I438" s="103"/>
      <c r="J438" s="102"/>
      <c r="K438" s="102"/>
      <c r="L438" s="102"/>
      <c r="M438" s="103"/>
      <c r="N438" s="102"/>
      <c r="O438" s="102"/>
      <c r="P438" s="102"/>
      <c r="Q438" s="102"/>
      <c r="R438" s="102"/>
      <c r="S438" s="162" t="s">
        <v>238</v>
      </c>
      <c r="T438" s="102"/>
    </row>
    <row r="439" spans="1:20" x14ac:dyDescent="0.3">
      <c r="A439" s="161">
        <v>2</v>
      </c>
      <c r="B439" s="128" t="s">
        <v>647</v>
      </c>
      <c r="C439" s="128" t="s">
        <v>146</v>
      </c>
      <c r="D439" s="143" t="s">
        <v>68</v>
      </c>
      <c r="E439" s="126">
        <v>21</v>
      </c>
      <c r="F439" s="152">
        <v>21</v>
      </c>
      <c r="G439" s="152">
        <v>9</v>
      </c>
      <c r="H439" s="152">
        <v>12</v>
      </c>
      <c r="I439" s="123"/>
      <c r="J439" s="121"/>
      <c r="K439" s="121"/>
      <c r="L439" s="121"/>
      <c r="M439" s="123"/>
      <c r="N439" s="121"/>
      <c r="O439" s="121"/>
      <c r="P439" s="121"/>
      <c r="Q439" s="121"/>
      <c r="R439" s="121"/>
      <c r="S439" s="122" t="s">
        <v>238</v>
      </c>
      <c r="T439" s="121"/>
    </row>
    <row r="440" spans="1:20" ht="15.6" x14ac:dyDescent="0.3">
      <c r="A440" s="161"/>
      <c r="B440" s="153"/>
      <c r="C440" s="154" t="s">
        <v>81</v>
      </c>
      <c r="D440" s="127" t="s">
        <v>82</v>
      </c>
      <c r="E440" s="126">
        <v>8</v>
      </c>
      <c r="F440" s="152">
        <v>8</v>
      </c>
      <c r="G440" s="152">
        <v>3</v>
      </c>
      <c r="H440" s="152">
        <v>5</v>
      </c>
      <c r="I440" s="123"/>
      <c r="J440" s="121"/>
      <c r="K440" s="121"/>
      <c r="L440" s="121"/>
      <c r="M440" s="123"/>
      <c r="N440" s="121"/>
      <c r="O440" s="121"/>
      <c r="P440" s="121"/>
      <c r="Q440" s="121"/>
      <c r="R440" s="121"/>
      <c r="S440" s="121"/>
      <c r="T440" s="121"/>
    </row>
    <row r="441" spans="1:20" ht="15.6" x14ac:dyDescent="0.3">
      <c r="A441" s="161"/>
      <c r="B441" s="153"/>
      <c r="C441" s="128" t="s">
        <v>65</v>
      </c>
      <c r="D441" s="146" t="s">
        <v>66</v>
      </c>
      <c r="E441" s="126">
        <v>13</v>
      </c>
      <c r="F441" s="152">
        <v>13</v>
      </c>
      <c r="G441" s="152">
        <v>6</v>
      </c>
      <c r="H441" s="152">
        <v>7</v>
      </c>
      <c r="I441" s="123"/>
      <c r="J441" s="121"/>
      <c r="K441" s="121"/>
      <c r="L441" s="121"/>
      <c r="M441" s="123"/>
      <c r="N441" s="121"/>
      <c r="O441" s="121"/>
      <c r="P441" s="121"/>
      <c r="Q441" s="121"/>
      <c r="R441" s="121"/>
      <c r="S441" s="121"/>
      <c r="T441" s="121"/>
    </row>
    <row r="442" spans="1:20" x14ac:dyDescent="0.3">
      <c r="A442" s="160"/>
      <c r="B442" s="100"/>
      <c r="C442" s="100"/>
      <c r="D442" s="99"/>
      <c r="E442" s="98"/>
      <c r="F442" s="97"/>
      <c r="G442" s="97"/>
      <c r="H442" s="97"/>
      <c r="I442" s="96"/>
      <c r="J442" s="95"/>
      <c r="K442" s="95"/>
      <c r="L442" s="95"/>
      <c r="M442" s="96"/>
      <c r="N442" s="95"/>
      <c r="O442" s="95"/>
      <c r="P442" s="95"/>
      <c r="Q442" s="95"/>
      <c r="R442" s="95"/>
      <c r="S442" s="95"/>
      <c r="T442" s="95"/>
    </row>
    <row r="443" spans="1:20" x14ac:dyDescent="0.3">
      <c r="A443" s="115" t="s">
        <v>248</v>
      </c>
      <c r="B443" s="135" t="s">
        <v>506</v>
      </c>
      <c r="C443" s="138"/>
      <c r="D443" s="137"/>
      <c r="E443" s="92">
        <v>53</v>
      </c>
      <c r="F443" s="133">
        <v>53</v>
      </c>
      <c r="G443" s="133">
        <v>26</v>
      </c>
      <c r="H443" s="133">
        <v>27</v>
      </c>
      <c r="I443" s="133">
        <v>0</v>
      </c>
      <c r="J443" s="133">
        <v>0</v>
      </c>
      <c r="K443" s="133">
        <v>0</v>
      </c>
      <c r="L443" s="133">
        <v>0</v>
      </c>
      <c r="M443" s="133">
        <v>0</v>
      </c>
      <c r="N443" s="133">
        <v>0</v>
      </c>
      <c r="O443" s="133">
        <v>0</v>
      </c>
      <c r="P443" s="133">
        <v>0</v>
      </c>
      <c r="Q443" s="91"/>
      <c r="R443" s="91"/>
      <c r="S443" s="91"/>
      <c r="T443" s="91"/>
    </row>
    <row r="444" spans="1:20" x14ac:dyDescent="0.3">
      <c r="A444" s="110"/>
      <c r="B444" s="132"/>
      <c r="C444" s="151"/>
      <c r="D444" s="108"/>
      <c r="E444" s="107"/>
      <c r="F444" s="104"/>
      <c r="G444" s="105"/>
      <c r="H444" s="104"/>
      <c r="I444" s="103"/>
      <c r="J444" s="102"/>
      <c r="K444" s="102"/>
      <c r="L444" s="102"/>
      <c r="M444" s="103"/>
      <c r="N444" s="102"/>
      <c r="O444" s="102"/>
      <c r="P444" s="102"/>
      <c r="Q444" s="102"/>
      <c r="R444" s="102"/>
      <c r="S444" s="122"/>
      <c r="T444" s="102"/>
    </row>
    <row r="445" spans="1:20" x14ac:dyDescent="0.3">
      <c r="A445" s="129">
        <v>1</v>
      </c>
      <c r="B445" s="155" t="s">
        <v>615</v>
      </c>
      <c r="C445" s="154" t="s">
        <v>81</v>
      </c>
      <c r="D445" s="127" t="s">
        <v>82</v>
      </c>
      <c r="E445" s="126">
        <v>25</v>
      </c>
      <c r="F445" s="124">
        <v>25</v>
      </c>
      <c r="G445" s="125">
        <v>12</v>
      </c>
      <c r="H445" s="124">
        <v>13</v>
      </c>
      <c r="I445" s="123"/>
      <c r="J445" s="121"/>
      <c r="K445" s="121"/>
      <c r="L445" s="121"/>
      <c r="M445" s="123"/>
      <c r="N445" s="121"/>
      <c r="O445" s="121"/>
      <c r="P445" s="121"/>
      <c r="Q445" s="121"/>
      <c r="R445" s="121"/>
      <c r="S445" s="122" t="s">
        <v>238</v>
      </c>
      <c r="T445" s="121"/>
    </row>
    <row r="446" spans="1:20" x14ac:dyDescent="0.3">
      <c r="A446" s="129">
        <v>2</v>
      </c>
      <c r="B446" s="128" t="s">
        <v>621</v>
      </c>
      <c r="C446" s="154" t="s">
        <v>81</v>
      </c>
      <c r="D446" s="127" t="s">
        <v>82</v>
      </c>
      <c r="E446" s="126">
        <v>13</v>
      </c>
      <c r="F446" s="124">
        <v>13</v>
      </c>
      <c r="G446" s="125">
        <v>6</v>
      </c>
      <c r="H446" s="124">
        <v>7</v>
      </c>
      <c r="I446" s="123"/>
      <c r="J446" s="121"/>
      <c r="K446" s="121"/>
      <c r="L446" s="121"/>
      <c r="M446" s="123"/>
      <c r="N446" s="121"/>
      <c r="O446" s="121"/>
      <c r="P446" s="121"/>
      <c r="Q446" s="121"/>
      <c r="R446" s="121"/>
      <c r="S446" s="122" t="s">
        <v>238</v>
      </c>
      <c r="T446" s="121"/>
    </row>
    <row r="447" spans="1:20" x14ac:dyDescent="0.3">
      <c r="A447" s="129"/>
      <c r="B447" s="128"/>
      <c r="C447" s="154"/>
      <c r="D447" s="127"/>
      <c r="E447" s="126"/>
      <c r="F447" s="124"/>
      <c r="G447" s="125"/>
      <c r="H447" s="124"/>
      <c r="I447" s="123"/>
      <c r="J447" s="121"/>
      <c r="K447" s="121"/>
      <c r="L447" s="121"/>
      <c r="M447" s="123"/>
      <c r="N447" s="121"/>
      <c r="O447" s="121"/>
      <c r="P447" s="121"/>
      <c r="Q447" s="121"/>
      <c r="R447" s="121"/>
      <c r="S447" s="122"/>
      <c r="T447" s="121"/>
    </row>
    <row r="448" spans="1:20" x14ac:dyDescent="0.3">
      <c r="A448" s="129"/>
      <c r="B448" s="147"/>
      <c r="C448" s="154"/>
      <c r="D448" s="127"/>
      <c r="E448" s="126"/>
      <c r="F448" s="124"/>
      <c r="G448" s="125"/>
      <c r="H448" s="124"/>
      <c r="I448" s="123"/>
      <c r="J448" s="121"/>
      <c r="K448" s="121"/>
      <c r="L448" s="121"/>
      <c r="M448" s="123"/>
      <c r="N448" s="121"/>
      <c r="O448" s="121"/>
      <c r="P448" s="121"/>
      <c r="Q448" s="121"/>
      <c r="R448" s="121"/>
      <c r="S448" s="122"/>
      <c r="T448" s="121"/>
    </row>
    <row r="449" spans="1:20" x14ac:dyDescent="0.3">
      <c r="A449" s="129"/>
      <c r="B449" s="147"/>
      <c r="C449" s="154"/>
      <c r="D449" s="127"/>
      <c r="E449" s="126"/>
      <c r="F449" s="124"/>
      <c r="G449" s="125"/>
      <c r="H449" s="124"/>
      <c r="I449" s="123"/>
      <c r="J449" s="121"/>
      <c r="K449" s="121"/>
      <c r="L449" s="121"/>
      <c r="M449" s="123"/>
      <c r="N449" s="121"/>
      <c r="O449" s="121"/>
      <c r="P449" s="121"/>
      <c r="Q449" s="121"/>
      <c r="R449" s="121"/>
      <c r="S449" s="122"/>
      <c r="T449" s="121"/>
    </row>
    <row r="450" spans="1:20" x14ac:dyDescent="0.3">
      <c r="A450" s="129">
        <v>3</v>
      </c>
      <c r="B450" s="147" t="s">
        <v>628</v>
      </c>
      <c r="C450" s="154" t="s">
        <v>81</v>
      </c>
      <c r="D450" s="127" t="s">
        <v>82</v>
      </c>
      <c r="E450" s="126">
        <v>4</v>
      </c>
      <c r="F450" s="124">
        <v>4</v>
      </c>
      <c r="G450" s="125">
        <v>2</v>
      </c>
      <c r="H450" s="124">
        <v>2</v>
      </c>
      <c r="I450" s="123"/>
      <c r="J450" s="121"/>
      <c r="K450" s="121"/>
      <c r="L450" s="121"/>
      <c r="M450" s="123"/>
      <c r="N450" s="121"/>
      <c r="O450" s="121"/>
      <c r="P450" s="121"/>
      <c r="Q450" s="121"/>
      <c r="R450" s="121"/>
      <c r="S450" s="122" t="s">
        <v>238</v>
      </c>
      <c r="T450" s="121"/>
    </row>
    <row r="451" spans="1:20" x14ac:dyDescent="0.3">
      <c r="A451" s="129">
        <v>4</v>
      </c>
      <c r="B451" s="147" t="s">
        <v>651</v>
      </c>
      <c r="C451" s="128" t="s">
        <v>146</v>
      </c>
      <c r="D451" s="143" t="s">
        <v>68</v>
      </c>
      <c r="E451" s="126">
        <v>2</v>
      </c>
      <c r="F451" s="124">
        <v>2</v>
      </c>
      <c r="G451" s="125">
        <v>1</v>
      </c>
      <c r="H451" s="124">
        <v>1</v>
      </c>
      <c r="I451" s="123"/>
      <c r="J451" s="121"/>
      <c r="K451" s="121"/>
      <c r="L451" s="121"/>
      <c r="M451" s="123"/>
      <c r="N451" s="121"/>
      <c r="O451" s="121"/>
      <c r="P451" s="121"/>
      <c r="Q451" s="121"/>
      <c r="R451" s="121"/>
      <c r="S451" s="122" t="s">
        <v>238</v>
      </c>
      <c r="T451" s="121"/>
    </row>
    <row r="452" spans="1:20" x14ac:dyDescent="0.3">
      <c r="A452" s="129"/>
      <c r="B452" s="147"/>
      <c r="C452" s="128" t="s">
        <v>65</v>
      </c>
      <c r="D452" s="146" t="s">
        <v>66</v>
      </c>
      <c r="E452" s="126">
        <v>9</v>
      </c>
      <c r="F452" s="124">
        <v>9</v>
      </c>
      <c r="G452" s="125">
        <v>5</v>
      </c>
      <c r="H452" s="124">
        <v>4</v>
      </c>
      <c r="I452" s="123"/>
      <c r="J452" s="121"/>
      <c r="K452" s="121"/>
      <c r="L452" s="121"/>
      <c r="M452" s="123"/>
      <c r="N452" s="121"/>
      <c r="O452" s="121"/>
      <c r="P452" s="121"/>
      <c r="Q452" s="121"/>
      <c r="R452" s="121"/>
      <c r="S452" s="122"/>
      <c r="T452" s="121"/>
    </row>
    <row r="453" spans="1:20" x14ac:dyDescent="0.3">
      <c r="A453" s="101"/>
      <c r="B453" s="100"/>
      <c r="C453" s="100"/>
      <c r="D453" s="99"/>
      <c r="E453" s="98"/>
      <c r="F453" s="97"/>
      <c r="G453" s="97"/>
      <c r="H453" s="97"/>
      <c r="I453" s="96"/>
      <c r="J453" s="95"/>
      <c r="K453" s="95"/>
      <c r="L453" s="95"/>
      <c r="M453" s="96"/>
      <c r="N453" s="95"/>
      <c r="O453" s="95"/>
      <c r="P453" s="95"/>
      <c r="Q453" s="95"/>
      <c r="R453" s="95"/>
      <c r="S453" s="95"/>
      <c r="T453" s="95"/>
    </row>
    <row r="454" spans="1:20" x14ac:dyDescent="0.3">
      <c r="A454" s="115" t="s">
        <v>247</v>
      </c>
      <c r="B454" s="135" t="s">
        <v>507</v>
      </c>
      <c r="C454" s="138"/>
      <c r="D454" s="137"/>
      <c r="E454" s="92">
        <v>30</v>
      </c>
      <c r="F454" s="133">
        <v>28</v>
      </c>
      <c r="G454" s="133">
        <v>11</v>
      </c>
      <c r="H454" s="133">
        <v>17</v>
      </c>
      <c r="I454" s="133">
        <v>0</v>
      </c>
      <c r="J454" s="133">
        <v>0</v>
      </c>
      <c r="K454" s="133">
        <v>0</v>
      </c>
      <c r="L454" s="133">
        <v>2</v>
      </c>
      <c r="M454" s="133">
        <v>0</v>
      </c>
      <c r="N454" s="133">
        <v>0</v>
      </c>
      <c r="O454" s="133">
        <v>0</v>
      </c>
      <c r="P454" s="133">
        <v>0</v>
      </c>
      <c r="Q454" s="91"/>
      <c r="R454" s="91"/>
      <c r="S454" s="91"/>
      <c r="T454" s="91"/>
    </row>
    <row r="455" spans="1:20" x14ac:dyDescent="0.3">
      <c r="A455" s="110">
        <v>1</v>
      </c>
      <c r="B455" s="151" t="s">
        <v>608</v>
      </c>
      <c r="C455" s="151" t="s">
        <v>81</v>
      </c>
      <c r="D455" s="108" t="s">
        <v>82</v>
      </c>
      <c r="E455" s="107">
        <v>13</v>
      </c>
      <c r="F455" s="130">
        <v>11</v>
      </c>
      <c r="G455" s="159">
        <v>4</v>
      </c>
      <c r="H455" s="130">
        <v>7</v>
      </c>
      <c r="I455" s="103"/>
      <c r="J455" s="102"/>
      <c r="K455" s="102"/>
      <c r="L455" s="102">
        <v>2</v>
      </c>
      <c r="M455" s="103"/>
      <c r="N455" s="102"/>
      <c r="O455" s="102"/>
      <c r="P455" s="102"/>
      <c r="Q455" s="102"/>
      <c r="R455" s="102"/>
      <c r="S455" s="122" t="s">
        <v>238</v>
      </c>
      <c r="T455" s="102"/>
    </row>
    <row r="456" spans="1:20" x14ac:dyDescent="0.3">
      <c r="A456" s="129">
        <v>2</v>
      </c>
      <c r="B456" s="147" t="s">
        <v>616</v>
      </c>
      <c r="C456" s="154" t="s">
        <v>81</v>
      </c>
      <c r="D456" s="127" t="s">
        <v>82</v>
      </c>
      <c r="E456" s="126">
        <v>8</v>
      </c>
      <c r="F456" s="152">
        <v>8</v>
      </c>
      <c r="G456" s="125">
        <v>3</v>
      </c>
      <c r="H456" s="124">
        <v>5</v>
      </c>
      <c r="I456" s="123"/>
      <c r="J456" s="121"/>
      <c r="K456" s="121"/>
      <c r="L456" s="121"/>
      <c r="M456" s="123"/>
      <c r="N456" s="121"/>
      <c r="O456" s="121"/>
      <c r="P456" s="121"/>
      <c r="Q456" s="121"/>
      <c r="R456" s="121"/>
      <c r="S456" s="122" t="s">
        <v>238</v>
      </c>
      <c r="T456" s="121"/>
    </row>
    <row r="457" spans="1:20" x14ac:dyDescent="0.3">
      <c r="A457" s="129">
        <v>3</v>
      </c>
      <c r="B457" s="128" t="s">
        <v>620</v>
      </c>
      <c r="C457" s="154" t="s">
        <v>81</v>
      </c>
      <c r="D457" s="127" t="s">
        <v>82</v>
      </c>
      <c r="E457" s="126">
        <v>4</v>
      </c>
      <c r="F457" s="152">
        <v>4</v>
      </c>
      <c r="G457" s="125">
        <v>2</v>
      </c>
      <c r="H457" s="124">
        <v>2</v>
      </c>
      <c r="I457" s="123"/>
      <c r="J457" s="121"/>
      <c r="K457" s="121"/>
      <c r="L457" s="121"/>
      <c r="M457" s="123"/>
      <c r="N457" s="121"/>
      <c r="O457" s="121"/>
      <c r="P457" s="121"/>
      <c r="Q457" s="121"/>
      <c r="R457" s="121"/>
      <c r="S457" s="122" t="s">
        <v>238</v>
      </c>
      <c r="T457" s="121"/>
    </row>
    <row r="458" spans="1:20" x14ac:dyDescent="0.3">
      <c r="A458" s="129"/>
      <c r="B458" s="147"/>
      <c r="C458" s="154"/>
      <c r="D458" s="127"/>
      <c r="E458" s="126"/>
      <c r="F458" s="152"/>
      <c r="G458" s="125"/>
      <c r="H458" s="124"/>
      <c r="I458" s="123"/>
      <c r="J458" s="121"/>
      <c r="K458" s="121"/>
      <c r="L458" s="121"/>
      <c r="M458" s="123"/>
      <c r="N458" s="121"/>
      <c r="O458" s="121"/>
      <c r="P458" s="121"/>
      <c r="Q458" s="121"/>
      <c r="R458" s="121"/>
      <c r="S458" s="122"/>
      <c r="T458" s="121"/>
    </row>
    <row r="459" spans="1:20" x14ac:dyDescent="0.3">
      <c r="A459" s="129">
        <v>4</v>
      </c>
      <c r="B459" s="128" t="s">
        <v>627</v>
      </c>
      <c r="C459" s="154" t="s">
        <v>81</v>
      </c>
      <c r="D459" s="127" t="s">
        <v>82</v>
      </c>
      <c r="E459" s="126">
        <v>4</v>
      </c>
      <c r="F459" s="152">
        <v>4</v>
      </c>
      <c r="G459" s="125">
        <v>2</v>
      </c>
      <c r="H459" s="124">
        <v>2</v>
      </c>
      <c r="I459" s="123"/>
      <c r="J459" s="121"/>
      <c r="K459" s="121"/>
      <c r="L459" s="121"/>
      <c r="M459" s="123"/>
      <c r="N459" s="121"/>
      <c r="O459" s="121"/>
      <c r="P459" s="121"/>
      <c r="Q459" s="121"/>
      <c r="R459" s="121"/>
      <c r="S459" s="122" t="s">
        <v>238</v>
      </c>
      <c r="T459" s="121"/>
    </row>
    <row r="460" spans="1:20" x14ac:dyDescent="0.3">
      <c r="A460" s="129">
        <v>5</v>
      </c>
      <c r="B460" s="147" t="s">
        <v>652</v>
      </c>
      <c r="C460" s="128" t="s">
        <v>65</v>
      </c>
      <c r="D460" s="146" t="s">
        <v>66</v>
      </c>
      <c r="E460" s="126">
        <v>1</v>
      </c>
      <c r="F460" s="152">
        <v>1</v>
      </c>
      <c r="G460" s="125">
        <v>0</v>
      </c>
      <c r="H460" s="124">
        <v>1</v>
      </c>
      <c r="I460" s="123"/>
      <c r="J460" s="121"/>
      <c r="K460" s="121"/>
      <c r="L460" s="121"/>
      <c r="M460" s="123"/>
      <c r="N460" s="121"/>
      <c r="O460" s="121"/>
      <c r="P460" s="121"/>
      <c r="Q460" s="121"/>
      <c r="R460" s="121"/>
      <c r="S460" s="122" t="s">
        <v>238</v>
      </c>
      <c r="T460" s="121"/>
    </row>
    <row r="461" spans="1:20" x14ac:dyDescent="0.3">
      <c r="A461" s="101"/>
      <c r="B461" s="100"/>
      <c r="C461" s="100"/>
      <c r="D461" s="99"/>
      <c r="E461" s="98"/>
      <c r="F461" s="97"/>
      <c r="G461" s="97"/>
      <c r="H461" s="97"/>
      <c r="I461" s="96"/>
      <c r="J461" s="95"/>
      <c r="K461" s="95"/>
      <c r="L461" s="95"/>
      <c r="M461" s="96"/>
      <c r="N461" s="95"/>
      <c r="O461" s="95"/>
      <c r="P461" s="95"/>
      <c r="Q461" s="95"/>
      <c r="R461" s="95"/>
      <c r="S461" s="95"/>
      <c r="T461" s="95"/>
    </row>
    <row r="462" spans="1:20" x14ac:dyDescent="0.3">
      <c r="A462" s="115" t="s">
        <v>246</v>
      </c>
      <c r="B462" s="135" t="s">
        <v>508</v>
      </c>
      <c r="C462" s="138"/>
      <c r="D462" s="137"/>
      <c r="E462" s="92">
        <v>17</v>
      </c>
      <c r="F462" s="133">
        <v>17</v>
      </c>
      <c r="G462" s="133">
        <v>7</v>
      </c>
      <c r="H462" s="133">
        <v>10</v>
      </c>
      <c r="I462" s="133">
        <v>0</v>
      </c>
      <c r="J462" s="133">
        <v>0</v>
      </c>
      <c r="K462" s="133">
        <v>0</v>
      </c>
      <c r="L462" s="133">
        <v>0</v>
      </c>
      <c r="M462" s="133">
        <v>0</v>
      </c>
      <c r="N462" s="133">
        <v>0</v>
      </c>
      <c r="O462" s="133">
        <v>0</v>
      </c>
      <c r="P462" s="133">
        <v>0</v>
      </c>
      <c r="Q462" s="91"/>
      <c r="R462" s="91"/>
      <c r="S462" s="91"/>
      <c r="T462" s="91"/>
    </row>
    <row r="463" spans="1:20" x14ac:dyDescent="0.3">
      <c r="A463" s="110">
        <v>1</v>
      </c>
      <c r="B463" s="106" t="s">
        <v>617</v>
      </c>
      <c r="C463" s="151" t="s">
        <v>81</v>
      </c>
      <c r="D463" s="108" t="s">
        <v>82</v>
      </c>
      <c r="E463" s="107">
        <v>4</v>
      </c>
      <c r="F463" s="147">
        <v>4</v>
      </c>
      <c r="G463" s="104">
        <v>2</v>
      </c>
      <c r="H463" s="158">
        <v>2</v>
      </c>
      <c r="I463" s="103"/>
      <c r="J463" s="102"/>
      <c r="K463" s="102"/>
      <c r="L463" s="102"/>
      <c r="M463" s="103"/>
      <c r="N463" s="102"/>
      <c r="O463" s="102"/>
      <c r="P463" s="102"/>
      <c r="Q463" s="102"/>
      <c r="R463" s="102"/>
      <c r="S463" s="122" t="s">
        <v>238</v>
      </c>
      <c r="T463" s="102"/>
    </row>
    <row r="464" spans="1:20" x14ac:dyDescent="0.3">
      <c r="A464" s="129">
        <v>2</v>
      </c>
      <c r="B464" s="128" t="s">
        <v>635</v>
      </c>
      <c r="C464" s="128" t="s">
        <v>200</v>
      </c>
      <c r="D464" s="157" t="s">
        <v>201</v>
      </c>
      <c r="E464" s="126">
        <v>13</v>
      </c>
      <c r="F464" s="147">
        <v>13</v>
      </c>
      <c r="G464" s="152">
        <v>5</v>
      </c>
      <c r="H464" s="152">
        <v>8</v>
      </c>
      <c r="I464" s="123"/>
      <c r="J464" s="121"/>
      <c r="K464" s="121"/>
      <c r="L464" s="121"/>
      <c r="M464" s="123"/>
      <c r="N464" s="121"/>
      <c r="O464" s="121"/>
      <c r="P464" s="121"/>
      <c r="Q464" s="149" t="s">
        <v>245</v>
      </c>
      <c r="R464" s="148">
        <v>43711</v>
      </c>
      <c r="S464" s="122" t="s">
        <v>238</v>
      </c>
      <c r="T464" s="121"/>
    </row>
    <row r="465" spans="1:20" x14ac:dyDescent="0.3">
      <c r="A465" s="101"/>
      <c r="B465" s="100"/>
      <c r="C465" s="100"/>
      <c r="D465" s="99"/>
      <c r="E465" s="98"/>
      <c r="F465" s="97"/>
      <c r="G465" s="97"/>
      <c r="H465" s="97"/>
      <c r="I465" s="96"/>
      <c r="J465" s="95"/>
      <c r="K465" s="95"/>
      <c r="L465" s="95"/>
      <c r="M465" s="96"/>
      <c r="N465" s="95"/>
      <c r="O465" s="95"/>
      <c r="P465" s="95"/>
      <c r="Q465" s="95"/>
      <c r="R465" s="95"/>
      <c r="S465" s="95"/>
      <c r="T465" s="95"/>
    </row>
    <row r="466" spans="1:20" x14ac:dyDescent="0.3">
      <c r="A466" s="115" t="s">
        <v>244</v>
      </c>
      <c r="B466" s="135" t="s">
        <v>509</v>
      </c>
      <c r="C466" s="138"/>
      <c r="D466" s="137"/>
      <c r="E466" s="92">
        <v>78</v>
      </c>
      <c r="F466" s="133">
        <v>28</v>
      </c>
      <c r="G466" s="133">
        <v>12</v>
      </c>
      <c r="H466" s="133">
        <v>16</v>
      </c>
      <c r="I466" s="133">
        <v>50</v>
      </c>
      <c r="J466" s="133">
        <v>6</v>
      </c>
      <c r="K466" s="133">
        <v>44</v>
      </c>
      <c r="L466" s="133">
        <v>0</v>
      </c>
      <c r="M466" s="133">
        <v>0</v>
      </c>
      <c r="N466" s="133">
        <v>0</v>
      </c>
      <c r="O466" s="133">
        <v>0</v>
      </c>
      <c r="P466" s="133">
        <v>0</v>
      </c>
      <c r="Q466" s="91"/>
      <c r="R466" s="91"/>
      <c r="S466" s="91"/>
      <c r="T466" s="91"/>
    </row>
    <row r="467" spans="1:20" x14ac:dyDescent="0.3">
      <c r="A467" s="110">
        <v>1</v>
      </c>
      <c r="B467" s="151" t="s">
        <v>609</v>
      </c>
      <c r="C467" s="151" t="s">
        <v>81</v>
      </c>
      <c r="D467" s="108" t="s">
        <v>82</v>
      </c>
      <c r="E467" s="107">
        <v>3</v>
      </c>
      <c r="F467" s="130">
        <v>3</v>
      </c>
      <c r="G467" s="156">
        <v>1</v>
      </c>
      <c r="H467" s="130">
        <v>2</v>
      </c>
      <c r="I467" s="103"/>
      <c r="J467" s="102"/>
      <c r="K467" s="102"/>
      <c r="L467" s="102"/>
      <c r="M467" s="103"/>
      <c r="N467" s="102"/>
      <c r="O467" s="102"/>
      <c r="P467" s="102"/>
      <c r="Q467" s="102"/>
      <c r="R467" s="102"/>
      <c r="S467" s="122" t="s">
        <v>238</v>
      </c>
      <c r="T467" s="102"/>
    </row>
    <row r="468" spans="1:20" x14ac:dyDescent="0.3">
      <c r="A468" s="129">
        <v>2</v>
      </c>
      <c r="B468" s="155" t="s">
        <v>614</v>
      </c>
      <c r="C468" s="154" t="s">
        <v>81</v>
      </c>
      <c r="D468" s="127" t="s">
        <v>82</v>
      </c>
      <c r="E468" s="126">
        <v>4</v>
      </c>
      <c r="F468" s="152">
        <v>4</v>
      </c>
      <c r="G468" s="125">
        <v>1</v>
      </c>
      <c r="H468" s="124">
        <v>3</v>
      </c>
      <c r="I468" s="123"/>
      <c r="J468" s="121"/>
      <c r="K468" s="121"/>
      <c r="L468" s="121"/>
      <c r="M468" s="123"/>
      <c r="N468" s="121"/>
      <c r="O468" s="121"/>
      <c r="P468" s="121"/>
      <c r="Q468" s="121"/>
      <c r="R468" s="121"/>
      <c r="S468" s="122" t="s">
        <v>238</v>
      </c>
      <c r="T468" s="121"/>
    </row>
    <row r="469" spans="1:20" x14ac:dyDescent="0.3">
      <c r="A469" s="129">
        <v>3</v>
      </c>
      <c r="B469" s="147" t="s">
        <v>631</v>
      </c>
      <c r="C469" s="154" t="s">
        <v>81</v>
      </c>
      <c r="D469" s="127" t="s">
        <v>82</v>
      </c>
      <c r="E469" s="126">
        <v>10</v>
      </c>
      <c r="F469" s="152">
        <v>10</v>
      </c>
      <c r="G469" s="124">
        <v>6</v>
      </c>
      <c r="H469" s="124">
        <v>4</v>
      </c>
      <c r="I469" s="123"/>
      <c r="J469" s="121"/>
      <c r="K469" s="121"/>
      <c r="L469" s="121"/>
      <c r="M469" s="123"/>
      <c r="N469" s="121"/>
      <c r="O469" s="121"/>
      <c r="P469" s="121"/>
      <c r="Q469" s="121"/>
      <c r="R469" s="121"/>
      <c r="S469" s="122" t="s">
        <v>238</v>
      </c>
      <c r="T469" s="121"/>
    </row>
    <row r="470" spans="1:20" x14ac:dyDescent="0.3">
      <c r="A470" s="129">
        <v>4</v>
      </c>
      <c r="B470" s="128" t="s">
        <v>633</v>
      </c>
      <c r="C470" s="128" t="s">
        <v>143</v>
      </c>
      <c r="D470" s="143" t="s">
        <v>243</v>
      </c>
      <c r="E470" s="126">
        <v>61</v>
      </c>
      <c r="F470" s="152">
        <v>11</v>
      </c>
      <c r="G470" s="124">
        <v>4</v>
      </c>
      <c r="H470" s="124">
        <v>7</v>
      </c>
      <c r="I470" s="123">
        <v>50</v>
      </c>
      <c r="J470" s="121">
        <v>6</v>
      </c>
      <c r="K470" s="121">
        <v>44</v>
      </c>
      <c r="L470" s="121"/>
      <c r="M470" s="123"/>
      <c r="N470" s="121"/>
      <c r="O470" s="121"/>
      <c r="P470" s="121"/>
      <c r="Q470" s="121"/>
      <c r="R470" s="121"/>
      <c r="S470" s="122" t="s">
        <v>238</v>
      </c>
      <c r="T470" s="121"/>
    </row>
    <row r="471" spans="1:20" ht="15.6" x14ac:dyDescent="0.3">
      <c r="A471" s="129"/>
      <c r="B471" s="153"/>
      <c r="C471" s="128"/>
      <c r="D471" s="143"/>
      <c r="E471" s="126"/>
      <c r="F471" s="152"/>
      <c r="G471" s="125"/>
      <c r="H471" s="124"/>
      <c r="I471" s="123"/>
      <c r="J471" s="121"/>
      <c r="K471" s="121"/>
      <c r="L471" s="121"/>
      <c r="M471" s="123"/>
      <c r="N471" s="121"/>
      <c r="O471" s="121"/>
      <c r="P471" s="121"/>
      <c r="Q471" s="121"/>
      <c r="R471" s="121"/>
      <c r="S471" s="121"/>
      <c r="T471" s="121"/>
    </row>
    <row r="472" spans="1:20" x14ac:dyDescent="0.3">
      <c r="A472" s="101"/>
      <c r="B472" s="100"/>
      <c r="C472" s="100"/>
      <c r="D472" s="99"/>
      <c r="E472" s="98"/>
      <c r="F472" s="97"/>
      <c r="G472" s="97"/>
      <c r="H472" s="97"/>
      <c r="I472" s="96"/>
      <c r="J472" s="95"/>
      <c r="K472" s="95"/>
      <c r="L472" s="95"/>
      <c r="M472" s="96"/>
      <c r="N472" s="95"/>
      <c r="O472" s="95"/>
      <c r="P472" s="95"/>
      <c r="Q472" s="95"/>
      <c r="R472" s="95"/>
      <c r="S472" s="95"/>
      <c r="T472" s="95"/>
    </row>
    <row r="473" spans="1:20" x14ac:dyDescent="0.3">
      <c r="A473" s="115" t="s">
        <v>242</v>
      </c>
      <c r="B473" s="135" t="s">
        <v>510</v>
      </c>
      <c r="C473" s="138"/>
      <c r="D473" s="137"/>
      <c r="E473" s="92">
        <v>94</v>
      </c>
      <c r="F473" s="133">
        <v>44</v>
      </c>
      <c r="G473" s="133">
        <v>16</v>
      </c>
      <c r="H473" s="133">
        <v>28</v>
      </c>
      <c r="I473" s="133">
        <v>0</v>
      </c>
      <c r="J473" s="133">
        <v>0</v>
      </c>
      <c r="K473" s="133">
        <v>0</v>
      </c>
      <c r="L473" s="133">
        <v>0</v>
      </c>
      <c r="M473" s="133">
        <v>50</v>
      </c>
      <c r="N473" s="133">
        <v>0</v>
      </c>
      <c r="O473" s="133">
        <v>0</v>
      </c>
      <c r="P473" s="133">
        <v>50</v>
      </c>
      <c r="Q473" s="91"/>
      <c r="R473" s="91"/>
      <c r="S473" s="91"/>
      <c r="T473" s="91"/>
    </row>
    <row r="474" spans="1:20" x14ac:dyDescent="0.3">
      <c r="A474" s="110">
        <v>1</v>
      </c>
      <c r="B474" s="109" t="s">
        <v>641</v>
      </c>
      <c r="C474" s="151" t="s">
        <v>148</v>
      </c>
      <c r="D474" s="150" t="s">
        <v>124</v>
      </c>
      <c r="E474" s="107">
        <v>88</v>
      </c>
      <c r="F474" s="104">
        <v>38</v>
      </c>
      <c r="G474" s="130">
        <v>13</v>
      </c>
      <c r="H474" s="130">
        <v>25</v>
      </c>
      <c r="I474" s="103"/>
      <c r="J474" s="102"/>
      <c r="K474" s="102"/>
      <c r="L474" s="102"/>
      <c r="M474" s="103">
        <v>50</v>
      </c>
      <c r="N474" s="102"/>
      <c r="O474" s="102"/>
      <c r="P474" s="102">
        <v>50</v>
      </c>
      <c r="Q474" s="149" t="s">
        <v>241</v>
      </c>
      <c r="R474" s="148">
        <v>43711</v>
      </c>
      <c r="S474" s="122" t="s">
        <v>238</v>
      </c>
      <c r="T474" s="102"/>
    </row>
    <row r="475" spans="1:20" x14ac:dyDescent="0.3">
      <c r="A475" s="129">
        <v>2</v>
      </c>
      <c r="B475" s="147" t="s">
        <v>676</v>
      </c>
      <c r="C475" s="128" t="s">
        <v>65</v>
      </c>
      <c r="D475" s="146" t="s">
        <v>66</v>
      </c>
      <c r="E475" s="126">
        <v>4</v>
      </c>
      <c r="F475" s="124">
        <v>4</v>
      </c>
      <c r="G475" s="125">
        <v>2</v>
      </c>
      <c r="H475" s="124">
        <v>2</v>
      </c>
      <c r="I475" s="123"/>
      <c r="J475" s="121"/>
      <c r="K475" s="121"/>
      <c r="L475" s="121"/>
      <c r="M475" s="123"/>
      <c r="N475" s="121"/>
      <c r="O475" s="121"/>
      <c r="P475" s="121"/>
      <c r="Q475" s="121"/>
      <c r="R475" s="121"/>
      <c r="S475" s="122" t="s">
        <v>238</v>
      </c>
      <c r="T475" s="121"/>
    </row>
    <row r="476" spans="1:20" x14ac:dyDescent="0.3">
      <c r="A476" s="145"/>
      <c r="B476" s="144"/>
      <c r="C476" s="128" t="s">
        <v>146</v>
      </c>
      <c r="D476" s="143" t="s">
        <v>68</v>
      </c>
      <c r="E476" s="126">
        <v>2</v>
      </c>
      <c r="F476" s="124">
        <v>2</v>
      </c>
      <c r="G476" s="125">
        <v>1</v>
      </c>
      <c r="H476" s="124">
        <v>1</v>
      </c>
      <c r="I476" s="123"/>
      <c r="J476" s="141"/>
      <c r="K476" s="141"/>
      <c r="L476" s="141"/>
      <c r="M476" s="142"/>
      <c r="N476" s="141"/>
      <c r="O476" s="141"/>
      <c r="P476" s="141"/>
      <c r="Q476" s="141"/>
      <c r="R476" s="141"/>
      <c r="S476" s="122" t="s">
        <v>238</v>
      </c>
      <c r="T476" s="141"/>
    </row>
    <row r="477" spans="1:20" x14ac:dyDescent="0.3">
      <c r="A477" s="101"/>
      <c r="B477" s="140"/>
      <c r="C477" s="140"/>
      <c r="D477" s="139"/>
      <c r="E477" s="98"/>
      <c r="F477" s="116"/>
      <c r="G477" s="97"/>
      <c r="H477" s="97"/>
      <c r="I477" s="96"/>
      <c r="J477" s="95"/>
      <c r="K477" s="95"/>
      <c r="L477" s="95"/>
      <c r="M477" s="96"/>
      <c r="N477" s="95"/>
      <c r="O477" s="95"/>
      <c r="P477" s="95"/>
      <c r="Q477" s="95"/>
      <c r="R477" s="95"/>
      <c r="S477" s="95"/>
      <c r="T477" s="95"/>
    </row>
    <row r="478" spans="1:20" x14ac:dyDescent="0.3">
      <c r="A478" s="115" t="s">
        <v>240</v>
      </c>
      <c r="B478" s="135" t="s">
        <v>511</v>
      </c>
      <c r="C478" s="138"/>
      <c r="D478" s="137"/>
      <c r="E478" s="92">
        <v>0</v>
      </c>
      <c r="F478" s="133">
        <v>0</v>
      </c>
      <c r="G478" s="133">
        <v>0</v>
      </c>
      <c r="H478" s="133">
        <v>0</v>
      </c>
      <c r="I478" s="133">
        <v>0</v>
      </c>
      <c r="J478" s="133">
        <v>0</v>
      </c>
      <c r="K478" s="133">
        <v>0</v>
      </c>
      <c r="L478" s="133">
        <v>0</v>
      </c>
      <c r="M478" s="133">
        <v>0</v>
      </c>
      <c r="N478" s="133">
        <v>0</v>
      </c>
      <c r="O478" s="133">
        <v>0</v>
      </c>
      <c r="P478" s="133">
        <v>0</v>
      </c>
      <c r="Q478" s="91"/>
      <c r="R478" s="91"/>
      <c r="S478" s="91"/>
      <c r="T478" s="91"/>
    </row>
    <row r="479" spans="1:20" x14ac:dyDescent="0.3">
      <c r="A479" s="110"/>
      <c r="B479" s="106"/>
      <c r="C479" s="109"/>
      <c r="D479" s="131"/>
      <c r="E479" s="107"/>
      <c r="F479" s="106"/>
      <c r="G479" s="130"/>
      <c r="H479" s="130"/>
      <c r="I479" s="103"/>
      <c r="J479" s="102"/>
      <c r="K479" s="102"/>
      <c r="L479" s="102"/>
      <c r="M479" s="103"/>
      <c r="N479" s="102"/>
      <c r="O479" s="102"/>
      <c r="P479" s="102"/>
      <c r="Q479" s="102"/>
      <c r="R479" s="102"/>
      <c r="S479" s="102"/>
      <c r="T479" s="102"/>
    </row>
    <row r="480" spans="1:20" x14ac:dyDescent="0.3">
      <c r="A480" s="101"/>
      <c r="B480" s="120"/>
      <c r="C480" s="120"/>
      <c r="D480" s="136"/>
      <c r="E480" s="98"/>
      <c r="F480" s="116"/>
      <c r="G480" s="97"/>
      <c r="H480" s="97"/>
      <c r="I480" s="96"/>
      <c r="J480" s="95"/>
      <c r="K480" s="95"/>
      <c r="L480" s="95"/>
      <c r="M480" s="96"/>
      <c r="N480" s="95"/>
      <c r="O480" s="95"/>
      <c r="P480" s="95"/>
      <c r="Q480" s="95"/>
      <c r="R480" s="95"/>
      <c r="S480" s="95"/>
      <c r="T480" s="95"/>
    </row>
    <row r="481" spans="1:20" x14ac:dyDescent="0.3">
      <c r="A481" s="115" t="s">
        <v>239</v>
      </c>
      <c r="B481" s="135" t="s">
        <v>512</v>
      </c>
      <c r="C481" s="113"/>
      <c r="D481" s="134"/>
      <c r="E481" s="92">
        <v>154</v>
      </c>
      <c r="F481" s="133">
        <v>4</v>
      </c>
      <c r="G481" s="133">
        <v>2</v>
      </c>
      <c r="H481" s="133">
        <v>2</v>
      </c>
      <c r="I481" s="133">
        <v>0</v>
      </c>
      <c r="J481" s="133">
        <v>0</v>
      </c>
      <c r="K481" s="133">
        <v>0</v>
      </c>
      <c r="L481" s="133">
        <v>0</v>
      </c>
      <c r="M481" s="133">
        <v>150</v>
      </c>
      <c r="N481" s="133">
        <v>0</v>
      </c>
      <c r="O481" s="133">
        <v>0</v>
      </c>
      <c r="P481" s="133">
        <v>150</v>
      </c>
      <c r="Q481" s="91"/>
      <c r="R481" s="91"/>
      <c r="S481" s="91"/>
      <c r="T481" s="91"/>
    </row>
    <row r="482" spans="1:20" x14ac:dyDescent="0.3">
      <c r="A482" s="110">
        <v>1</v>
      </c>
      <c r="B482" s="109" t="s">
        <v>619</v>
      </c>
      <c r="C482" s="132" t="s">
        <v>81</v>
      </c>
      <c r="D482" s="131" t="s">
        <v>82</v>
      </c>
      <c r="E482" s="107">
        <v>4</v>
      </c>
      <c r="F482" s="104">
        <v>4</v>
      </c>
      <c r="G482" s="130">
        <v>2</v>
      </c>
      <c r="H482" s="130">
        <v>2</v>
      </c>
      <c r="I482" s="103"/>
      <c r="J482" s="102"/>
      <c r="K482" s="102"/>
      <c r="L482" s="102"/>
      <c r="M482" s="103"/>
      <c r="N482" s="102"/>
      <c r="O482" s="102"/>
      <c r="P482" s="102"/>
      <c r="Q482" s="102"/>
      <c r="R482" s="102"/>
      <c r="S482" s="122" t="s">
        <v>238</v>
      </c>
      <c r="T482" s="102"/>
    </row>
    <row r="483" spans="1:20" x14ac:dyDescent="0.3">
      <c r="A483" s="129">
        <v>2</v>
      </c>
      <c r="B483" s="128" t="s">
        <v>650</v>
      </c>
      <c r="C483" s="128" t="s">
        <v>125</v>
      </c>
      <c r="D483" s="127" t="s">
        <v>126</v>
      </c>
      <c r="E483" s="126">
        <v>150</v>
      </c>
      <c r="F483" s="124"/>
      <c r="G483" s="125"/>
      <c r="H483" s="124"/>
      <c r="I483" s="123"/>
      <c r="J483" s="121"/>
      <c r="K483" s="121"/>
      <c r="L483" s="121"/>
      <c r="M483" s="123">
        <v>150</v>
      </c>
      <c r="N483" s="121"/>
      <c r="O483" s="121"/>
      <c r="P483" s="121">
        <v>150</v>
      </c>
      <c r="Q483" s="121"/>
      <c r="R483" s="121"/>
      <c r="S483" s="122" t="s">
        <v>238</v>
      </c>
      <c r="T483" s="121"/>
    </row>
    <row r="484" spans="1:20" x14ac:dyDescent="0.3">
      <c r="A484" s="101"/>
      <c r="B484" s="120"/>
      <c r="C484" s="120"/>
      <c r="D484" s="119"/>
      <c r="E484" s="98"/>
      <c r="F484" s="118"/>
      <c r="G484" s="117"/>
      <c r="H484" s="116"/>
      <c r="I484" s="96"/>
      <c r="J484" s="95"/>
      <c r="K484" s="95"/>
      <c r="L484" s="95"/>
      <c r="M484" s="96"/>
      <c r="N484" s="95"/>
      <c r="O484" s="95"/>
      <c r="P484" s="95"/>
      <c r="Q484" s="95"/>
      <c r="R484" s="95"/>
      <c r="S484" s="95"/>
      <c r="T484" s="95"/>
    </row>
    <row r="485" spans="1:20" x14ac:dyDescent="0.3">
      <c r="A485" s="115" t="s">
        <v>237</v>
      </c>
      <c r="B485" s="114" t="s">
        <v>513</v>
      </c>
      <c r="C485" s="113"/>
      <c r="D485" s="112"/>
      <c r="E485" s="92">
        <v>0</v>
      </c>
      <c r="F485" s="111">
        <v>0</v>
      </c>
      <c r="G485" s="111">
        <v>0</v>
      </c>
      <c r="H485" s="111">
        <v>0</v>
      </c>
      <c r="I485" s="111">
        <v>0</v>
      </c>
      <c r="J485" s="111">
        <v>0</v>
      </c>
      <c r="K485" s="111">
        <v>0</v>
      </c>
      <c r="L485" s="111">
        <v>0</v>
      </c>
      <c r="M485" s="111">
        <v>0</v>
      </c>
      <c r="N485" s="111">
        <v>0</v>
      </c>
      <c r="O485" s="111">
        <v>0</v>
      </c>
      <c r="P485" s="111">
        <v>0</v>
      </c>
      <c r="Q485" s="91"/>
      <c r="R485" s="91"/>
      <c r="S485" s="91"/>
      <c r="T485" s="91"/>
    </row>
    <row r="486" spans="1:20" x14ac:dyDescent="0.3">
      <c r="A486" s="110"/>
      <c r="B486" s="109"/>
      <c r="C486" s="109"/>
      <c r="D486" s="108"/>
      <c r="E486" s="107"/>
      <c r="F486" s="106"/>
      <c r="G486" s="105"/>
      <c r="H486" s="104"/>
      <c r="I486" s="103"/>
      <c r="J486" s="102"/>
      <c r="K486" s="102"/>
      <c r="L486" s="102"/>
      <c r="M486" s="103"/>
      <c r="N486" s="102"/>
      <c r="O486" s="102"/>
      <c r="P486" s="102"/>
      <c r="Q486" s="102"/>
      <c r="R486" s="102"/>
      <c r="S486" s="102"/>
      <c r="T486" s="102"/>
    </row>
    <row r="487" spans="1:20" x14ac:dyDescent="0.3">
      <c r="A487" s="101"/>
      <c r="B487" s="100"/>
      <c r="C487" s="100"/>
      <c r="D487" s="99"/>
      <c r="E487" s="98"/>
      <c r="F487" s="97"/>
      <c r="G487" s="97"/>
      <c r="H487" s="97"/>
      <c r="I487" s="96"/>
      <c r="J487" s="95"/>
      <c r="K487" s="95"/>
      <c r="L487" s="95"/>
      <c r="M487" s="96"/>
      <c r="N487" s="95"/>
      <c r="O487" s="95"/>
      <c r="P487" s="95"/>
      <c r="Q487" s="95"/>
      <c r="R487" s="95"/>
      <c r="S487" s="95"/>
      <c r="T487" s="95"/>
    </row>
    <row r="488" spans="1:20" ht="16.2" thickBot="1" x14ac:dyDescent="0.35">
      <c r="A488" s="427" t="s">
        <v>236</v>
      </c>
      <c r="B488" s="428"/>
      <c r="C488" s="94"/>
      <c r="D488" s="93"/>
      <c r="E488" s="92">
        <v>7155</v>
      </c>
      <c r="F488" s="92">
        <v>2914</v>
      </c>
      <c r="G488" s="92">
        <v>1134</v>
      </c>
      <c r="H488" s="92">
        <v>1780</v>
      </c>
      <c r="I488" s="92">
        <v>50</v>
      </c>
      <c r="J488" s="92">
        <v>6</v>
      </c>
      <c r="K488" s="92">
        <v>44</v>
      </c>
      <c r="L488" s="92">
        <v>405</v>
      </c>
      <c r="M488" s="92">
        <v>3786</v>
      </c>
      <c r="N488" s="92">
        <v>35</v>
      </c>
      <c r="O488" s="92">
        <v>37</v>
      </c>
      <c r="P488" s="92">
        <v>3714</v>
      </c>
      <c r="Q488" s="91"/>
      <c r="R488" s="91"/>
      <c r="S488" s="91"/>
      <c r="T488" s="91"/>
    </row>
    <row r="489" spans="1:20" ht="16.2" thickTop="1" x14ac:dyDescent="0.3">
      <c r="A489" s="90"/>
      <c r="B489" s="90"/>
      <c r="C489" s="88"/>
      <c r="D489" s="87"/>
      <c r="E489" s="86"/>
      <c r="F489" s="86"/>
      <c r="G489" s="86"/>
      <c r="H489" s="86"/>
      <c r="I489" s="86"/>
      <c r="J489" s="86"/>
      <c r="K489" s="86"/>
      <c r="L489" s="86"/>
      <c r="M489" s="86"/>
      <c r="N489" s="86"/>
      <c r="O489" s="86"/>
      <c r="P489" s="86"/>
      <c r="Q489" s="85"/>
      <c r="R489" s="85"/>
      <c r="S489" s="85"/>
      <c r="T489" s="85"/>
    </row>
    <row r="490" spans="1:20" ht="15.6" x14ac:dyDescent="0.3">
      <c r="A490" s="90"/>
      <c r="B490" s="89" t="s">
        <v>707</v>
      </c>
      <c r="C490" s="88"/>
      <c r="D490" s="87"/>
      <c r="E490" s="86"/>
      <c r="F490" s="86"/>
      <c r="G490" s="86"/>
      <c r="H490" s="86"/>
      <c r="I490" s="86"/>
      <c r="J490" s="86"/>
      <c r="K490" s="86"/>
      <c r="L490" s="86"/>
      <c r="M490" s="86"/>
      <c r="N490" s="86"/>
      <c r="O490" s="86"/>
      <c r="P490" s="86"/>
      <c r="Q490" s="85"/>
      <c r="R490" s="85"/>
      <c r="S490" s="85"/>
      <c r="T490" s="85"/>
    </row>
    <row r="491" spans="1:20" x14ac:dyDescent="0.3">
      <c r="A491" s="85"/>
      <c r="B491" s="85"/>
      <c r="C491" s="85"/>
      <c r="D491" s="85"/>
      <c r="E491" s="85"/>
      <c r="F491" s="85"/>
      <c r="G491" s="85"/>
      <c r="H491" s="85"/>
      <c r="I491" s="85"/>
      <c r="J491" s="85"/>
      <c r="K491" s="85"/>
      <c r="L491" s="85"/>
      <c r="M491" s="85"/>
      <c r="N491" s="85"/>
      <c r="O491" s="85"/>
      <c r="P491" s="85"/>
      <c r="Q491" s="85"/>
      <c r="R491" s="85"/>
      <c r="S491" s="85"/>
      <c r="T491" s="85"/>
    </row>
    <row r="492" spans="1:20" x14ac:dyDescent="0.3">
      <c r="B492" s="84"/>
    </row>
    <row r="493" spans="1:20" x14ac:dyDescent="0.3">
      <c r="B493" s="426"/>
      <c r="C493" s="426"/>
      <c r="D493" s="426"/>
      <c r="E493" s="426"/>
      <c r="F493" s="426"/>
      <c r="G493" s="426"/>
      <c r="H493" s="426"/>
      <c r="I493" s="426"/>
      <c r="J493" s="426"/>
      <c r="K493" s="426"/>
      <c r="L493" s="426"/>
      <c r="M493" s="426"/>
      <c r="N493" s="426"/>
      <c r="O493" s="426"/>
      <c r="P493" s="426"/>
      <c r="Q493" s="426"/>
      <c r="R493" s="426"/>
      <c r="S493" s="426"/>
      <c r="T493" s="426"/>
    </row>
    <row r="494" spans="1:20" x14ac:dyDescent="0.3">
      <c r="B494" s="426"/>
      <c r="C494" s="426"/>
      <c r="D494" s="426"/>
      <c r="E494" s="426"/>
      <c r="F494" s="426"/>
      <c r="G494" s="426"/>
      <c r="H494" s="426"/>
      <c r="I494" s="426"/>
      <c r="J494" s="426"/>
      <c r="K494" s="426"/>
      <c r="L494" s="426"/>
      <c r="M494" s="426"/>
      <c r="N494" s="426"/>
      <c r="O494" s="426"/>
      <c r="P494" s="426"/>
      <c r="Q494" s="426"/>
      <c r="R494" s="426"/>
      <c r="S494" s="426"/>
      <c r="T494" s="426"/>
    </row>
    <row r="495" spans="1:20" x14ac:dyDescent="0.3">
      <c r="B495" s="21" t="s">
        <v>708</v>
      </c>
    </row>
    <row r="496" spans="1:20" x14ac:dyDescent="0.3">
      <c r="B496" s="21" t="s">
        <v>711</v>
      </c>
    </row>
    <row r="497" spans="2:2" x14ac:dyDescent="0.3">
      <c r="B497" s="21" t="s">
        <v>710</v>
      </c>
    </row>
  </sheetData>
  <mergeCells count="28">
    <mergeCell ref="B493:T493"/>
    <mergeCell ref="B494:T494"/>
    <mergeCell ref="A488:B488"/>
    <mergeCell ref="A7:T7"/>
    <mergeCell ref="A8:T8"/>
    <mergeCell ref="A9:T9"/>
    <mergeCell ref="A14:T14"/>
    <mergeCell ref="A12:T12"/>
    <mergeCell ref="A11:T11"/>
    <mergeCell ref="R16:R17"/>
    <mergeCell ref="A16:A17"/>
    <mergeCell ref="C16:D16"/>
    <mergeCell ref="E16:E17"/>
    <mergeCell ref="I16:K16"/>
    <mergeCell ref="F16:H16"/>
    <mergeCell ref="Q16:Q17"/>
    <mergeCell ref="S1:T1"/>
    <mergeCell ref="S16:S17"/>
    <mergeCell ref="T16:T17"/>
    <mergeCell ref="B16:B17"/>
    <mergeCell ref="L16:L17"/>
    <mergeCell ref="M16:P16"/>
    <mergeCell ref="G2:T2"/>
    <mergeCell ref="G3:T3"/>
    <mergeCell ref="G5:T5"/>
    <mergeCell ref="A3:B3"/>
    <mergeCell ref="C17:C18"/>
    <mergeCell ref="D17:D18"/>
  </mergeCells>
  <hyperlinks>
    <hyperlink ref="Q427" r:id="rId1" xr:uid="{00000000-0004-0000-0300-000000000000}"/>
    <hyperlink ref="Q474" r:id="rId2" xr:uid="{00000000-0004-0000-0300-000001000000}"/>
    <hyperlink ref="Q464" r:id="rId3" xr:uid="{00000000-0004-0000-0300-000002000000}"/>
    <hyperlink ref="Q412" r:id="rId4" xr:uid="{00000000-0004-0000-0300-000003000000}"/>
    <hyperlink ref="Q420" r:id="rId5" xr:uid="{00000000-0004-0000-0300-000004000000}"/>
    <hyperlink ref="Q421" r:id="rId6" xr:uid="{00000000-0004-0000-0300-000005000000}"/>
    <hyperlink ref="Q435" r:id="rId7" xr:uid="{00000000-0004-0000-0300-000006000000}"/>
    <hyperlink ref="Q308" r:id="rId8" xr:uid="{00000000-0004-0000-0300-000007000000}"/>
    <hyperlink ref="Q320" r:id="rId9" display="IIB- BDG- 008" xr:uid="{00000000-0004-0000-0300-000008000000}"/>
    <hyperlink ref="Q386" r:id="rId10" display="IIB- BDG- 004" xr:uid="{00000000-0004-0000-0300-000009000000}"/>
    <hyperlink ref="Q363" r:id="rId11" display="IIB- BDG- 004" xr:uid="{00000000-0004-0000-0300-00000A000000}"/>
  </hyperlinks>
  <pageMargins left="0.7" right="0.7" top="0.75" bottom="0.75" header="0.3" footer="0.3"/>
  <pageSetup paperSize="9" orientation="portrait" verticalDpi="0" r:id="rId1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74"/>
  <sheetViews>
    <sheetView zoomScaleNormal="100" workbookViewId="0">
      <selection activeCell="T129" sqref="T129"/>
    </sheetView>
  </sheetViews>
  <sheetFormatPr defaultRowHeight="14.4" x14ac:dyDescent="0.3"/>
  <cols>
    <col min="2" max="2" width="17.88671875" customWidth="1"/>
    <col min="18" max="18" width="10.109375" bestFit="1" customWidth="1"/>
  </cols>
  <sheetData>
    <row r="1" spans="1:20" s="289" customFormat="1" ht="15.75" customHeight="1" x14ac:dyDescent="0.3">
      <c r="A1" s="434" t="s">
        <v>370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</row>
    <row r="2" spans="1:20" s="289" customFormat="1" thickBot="1" x14ac:dyDescent="0.3"/>
    <row r="3" spans="1:20" s="290" customFormat="1" ht="45" customHeight="1" thickTop="1" x14ac:dyDescent="0.3">
      <c r="A3" s="341" t="s">
        <v>0</v>
      </c>
      <c r="B3" s="342" t="s">
        <v>357</v>
      </c>
      <c r="C3" s="342" t="s">
        <v>337</v>
      </c>
      <c r="D3" s="342" t="s">
        <v>338</v>
      </c>
      <c r="E3" s="342" t="s">
        <v>358</v>
      </c>
      <c r="F3" s="342" t="s">
        <v>373</v>
      </c>
      <c r="G3" s="342" t="s">
        <v>363</v>
      </c>
      <c r="H3" s="342" t="s">
        <v>371</v>
      </c>
      <c r="I3" s="342" t="s">
        <v>372</v>
      </c>
      <c r="J3" s="342" t="s">
        <v>363</v>
      </c>
      <c r="K3" s="342" t="s">
        <v>371</v>
      </c>
      <c r="L3" s="342" t="s">
        <v>360</v>
      </c>
      <c r="M3" s="342" t="s">
        <v>374</v>
      </c>
      <c r="N3" s="342" t="s">
        <v>375</v>
      </c>
      <c r="O3" s="342" t="s">
        <v>376</v>
      </c>
      <c r="P3" s="342" t="s">
        <v>377</v>
      </c>
      <c r="Q3" s="342" t="s">
        <v>365</v>
      </c>
      <c r="R3" s="342" t="s">
        <v>366</v>
      </c>
      <c r="S3" s="342" t="s">
        <v>368</v>
      </c>
      <c r="T3" s="343" t="s">
        <v>367</v>
      </c>
    </row>
    <row r="4" spans="1:20" s="294" customFormat="1" ht="13.8" x14ac:dyDescent="0.3">
      <c r="A4" s="291">
        <v>1</v>
      </c>
      <c r="B4" s="292"/>
      <c r="C4" s="292"/>
      <c r="D4" s="292"/>
      <c r="E4" s="292">
        <v>5</v>
      </c>
      <c r="F4" s="292">
        <v>6</v>
      </c>
      <c r="G4" s="292">
        <v>7</v>
      </c>
      <c r="H4" s="292">
        <v>8</v>
      </c>
      <c r="I4" s="292">
        <v>9</v>
      </c>
      <c r="J4" s="292">
        <v>10</v>
      </c>
      <c r="K4" s="292">
        <v>11</v>
      </c>
      <c r="L4" s="292"/>
      <c r="M4" s="292">
        <v>13</v>
      </c>
      <c r="N4" s="292">
        <v>14</v>
      </c>
      <c r="O4" s="292">
        <v>15</v>
      </c>
      <c r="P4" s="292">
        <v>16</v>
      </c>
      <c r="Q4" s="292"/>
      <c r="R4" s="292"/>
      <c r="S4" s="292"/>
      <c r="T4" s="293">
        <v>20</v>
      </c>
    </row>
    <row r="5" spans="1:20" s="294" customFormat="1" ht="13.8" x14ac:dyDescent="0.3">
      <c r="A5" s="333" t="s">
        <v>286</v>
      </c>
      <c r="B5" s="334" t="s">
        <v>386</v>
      </c>
      <c r="C5" s="334"/>
      <c r="D5" s="335"/>
      <c r="E5" s="336">
        <f>SUM(E6+E69+E73+E76+E78+E80+E83+E85)</f>
        <v>769</v>
      </c>
      <c r="F5" s="336">
        <f>SUM(F6+F69+F73+F76+F78+F80+F83+F85)</f>
        <v>474</v>
      </c>
      <c r="G5" s="336">
        <f t="shared" ref="G5:P5" si="0">SUM(G6+G69+G73+G76+G78+G80+G83+G85)</f>
        <v>224</v>
      </c>
      <c r="H5" s="336">
        <f t="shared" si="0"/>
        <v>250</v>
      </c>
      <c r="I5" s="336">
        <f t="shared" si="0"/>
        <v>2</v>
      </c>
      <c r="J5" s="336">
        <f t="shared" si="0"/>
        <v>2</v>
      </c>
      <c r="K5" s="336">
        <f t="shared" si="0"/>
        <v>0</v>
      </c>
      <c r="L5" s="336">
        <f t="shared" si="0"/>
        <v>46</v>
      </c>
      <c r="M5" s="336">
        <f t="shared" si="0"/>
        <v>247</v>
      </c>
      <c r="N5" s="336">
        <f t="shared" si="0"/>
        <v>6</v>
      </c>
      <c r="O5" s="336">
        <f t="shared" si="0"/>
        <v>12</v>
      </c>
      <c r="P5" s="336">
        <f t="shared" si="0"/>
        <v>229</v>
      </c>
      <c r="Q5" s="337"/>
      <c r="R5" s="337"/>
      <c r="S5" s="337"/>
      <c r="T5" s="338"/>
    </row>
    <row r="6" spans="1:20" s="294" customFormat="1" ht="13.8" x14ac:dyDescent="0.3">
      <c r="A6" s="115" t="s">
        <v>285</v>
      </c>
      <c r="B6" s="135" t="s">
        <v>441</v>
      </c>
      <c r="C6" s="283"/>
      <c r="D6" s="135"/>
      <c r="E6" s="336">
        <f t="shared" ref="E6:E69" si="1">SUM(F6+I6+L6+M6)</f>
        <v>642</v>
      </c>
      <c r="F6" s="133">
        <f t="shared" ref="F6:P6" si="2">SUM(F7:F68)</f>
        <v>389</v>
      </c>
      <c r="G6" s="133">
        <f t="shared" si="2"/>
        <v>191</v>
      </c>
      <c r="H6" s="133">
        <f t="shared" si="2"/>
        <v>198</v>
      </c>
      <c r="I6" s="133">
        <f t="shared" si="2"/>
        <v>0</v>
      </c>
      <c r="J6" s="133">
        <f t="shared" si="2"/>
        <v>0</v>
      </c>
      <c r="K6" s="133">
        <f t="shared" si="2"/>
        <v>0</v>
      </c>
      <c r="L6" s="133">
        <f t="shared" si="2"/>
        <v>18</v>
      </c>
      <c r="M6" s="133">
        <f t="shared" si="2"/>
        <v>235</v>
      </c>
      <c r="N6" s="133">
        <f t="shared" si="2"/>
        <v>0</v>
      </c>
      <c r="O6" s="133">
        <f t="shared" si="2"/>
        <v>6</v>
      </c>
      <c r="P6" s="133">
        <f t="shared" si="2"/>
        <v>229</v>
      </c>
      <c r="Q6" s="296"/>
      <c r="R6" s="296"/>
      <c r="S6" s="296"/>
      <c r="T6" s="297"/>
    </row>
    <row r="7" spans="1:20" s="294" customFormat="1" ht="26.4" x14ac:dyDescent="0.25">
      <c r="A7" s="115">
        <v>1</v>
      </c>
      <c r="B7" s="138" t="s">
        <v>437</v>
      </c>
      <c r="C7" s="35" t="s">
        <v>5</v>
      </c>
      <c r="D7" s="67" t="s">
        <v>6</v>
      </c>
      <c r="E7" s="336">
        <f t="shared" si="1"/>
        <v>2</v>
      </c>
      <c r="F7" s="39">
        <f>SUM(G7:H7)</f>
        <v>2</v>
      </c>
      <c r="G7" s="39"/>
      <c r="H7" s="39">
        <v>2</v>
      </c>
      <c r="I7" s="296"/>
      <c r="J7" s="296"/>
      <c r="K7" s="296"/>
      <c r="L7" s="296"/>
      <c r="M7" s="296"/>
      <c r="N7" s="296"/>
      <c r="O7" s="296"/>
      <c r="P7" s="296"/>
      <c r="Q7" s="296" t="s">
        <v>284</v>
      </c>
      <c r="R7" s="298">
        <v>43668</v>
      </c>
      <c r="S7" s="296" t="s">
        <v>287</v>
      </c>
      <c r="T7" s="297" t="s">
        <v>684</v>
      </c>
    </row>
    <row r="8" spans="1:20" s="294" customFormat="1" ht="13.8" x14ac:dyDescent="0.25">
      <c r="A8" s="299"/>
      <c r="B8" s="138"/>
      <c r="C8" s="35" t="s">
        <v>9</v>
      </c>
      <c r="D8" s="67" t="s">
        <v>10</v>
      </c>
      <c r="E8" s="336">
        <f t="shared" si="1"/>
        <v>6</v>
      </c>
      <c r="F8" s="39">
        <f t="shared" ref="F8:F67" si="3">SUM(G8:H8)</f>
        <v>3</v>
      </c>
      <c r="G8" s="39">
        <v>1</v>
      </c>
      <c r="H8" s="39">
        <v>2</v>
      </c>
      <c r="I8" s="296"/>
      <c r="J8" s="296"/>
      <c r="K8" s="296"/>
      <c r="L8" s="296">
        <v>1</v>
      </c>
      <c r="M8" s="296">
        <v>2</v>
      </c>
      <c r="N8" s="296"/>
      <c r="O8" s="296">
        <v>2</v>
      </c>
      <c r="P8" s="296"/>
      <c r="Q8" s="296"/>
      <c r="R8" s="296"/>
      <c r="S8" s="296"/>
      <c r="T8" s="297"/>
    </row>
    <row r="9" spans="1:20" s="294" customFormat="1" ht="13.8" x14ac:dyDescent="0.25">
      <c r="A9" s="299"/>
      <c r="B9" s="138"/>
      <c r="C9" s="35" t="s">
        <v>12</v>
      </c>
      <c r="D9" s="67" t="s">
        <v>13</v>
      </c>
      <c r="E9" s="336">
        <f t="shared" si="1"/>
        <v>2</v>
      </c>
      <c r="F9" s="39">
        <f t="shared" si="3"/>
        <v>2</v>
      </c>
      <c r="G9" s="39">
        <v>1</v>
      </c>
      <c r="H9" s="39">
        <v>1</v>
      </c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7"/>
    </row>
    <row r="10" spans="1:20" s="294" customFormat="1" ht="13.8" x14ac:dyDescent="0.25">
      <c r="A10" s="299"/>
      <c r="B10" s="138"/>
      <c r="C10" s="35" t="s">
        <v>14</v>
      </c>
      <c r="D10" s="67" t="s">
        <v>283</v>
      </c>
      <c r="E10" s="336">
        <f t="shared" si="1"/>
        <v>5</v>
      </c>
      <c r="F10" s="39">
        <f t="shared" si="3"/>
        <v>2</v>
      </c>
      <c r="G10" s="39">
        <v>1</v>
      </c>
      <c r="H10" s="39">
        <v>1</v>
      </c>
      <c r="I10" s="296"/>
      <c r="J10" s="296"/>
      <c r="K10" s="296"/>
      <c r="L10" s="296"/>
      <c r="M10" s="296">
        <f t="shared" ref="M10:M66" si="4">SUM(N10:P10)</f>
        <v>3</v>
      </c>
      <c r="N10" s="296"/>
      <c r="O10" s="296"/>
      <c r="P10" s="296">
        <v>3</v>
      </c>
      <c r="Q10" s="296"/>
      <c r="R10" s="296"/>
      <c r="S10" s="296"/>
      <c r="T10" s="297"/>
    </row>
    <row r="11" spans="1:20" s="294" customFormat="1" ht="13.8" x14ac:dyDescent="0.25">
      <c r="A11" s="299"/>
      <c r="B11" s="138"/>
      <c r="C11" s="35" t="s">
        <v>16</v>
      </c>
      <c r="D11" s="67" t="s">
        <v>17</v>
      </c>
      <c r="E11" s="336">
        <f t="shared" si="1"/>
        <v>3</v>
      </c>
      <c r="F11" s="39">
        <f t="shared" si="3"/>
        <v>3</v>
      </c>
      <c r="G11" s="39">
        <v>1</v>
      </c>
      <c r="H11" s="39">
        <v>2</v>
      </c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7"/>
    </row>
    <row r="12" spans="1:20" s="294" customFormat="1" ht="13.8" x14ac:dyDescent="0.25">
      <c r="A12" s="299"/>
      <c r="B12" s="138"/>
      <c r="C12" s="35" t="s">
        <v>19</v>
      </c>
      <c r="D12" s="67" t="s">
        <v>20</v>
      </c>
      <c r="E12" s="336">
        <f t="shared" si="1"/>
        <v>2</v>
      </c>
      <c r="F12" s="39">
        <f t="shared" si="3"/>
        <v>2</v>
      </c>
      <c r="G12" s="39">
        <v>1</v>
      </c>
      <c r="H12" s="39">
        <v>1</v>
      </c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297"/>
    </row>
    <row r="13" spans="1:20" s="294" customFormat="1" ht="13.8" x14ac:dyDescent="0.25">
      <c r="A13" s="299"/>
      <c r="B13" s="138"/>
      <c r="C13" s="138" t="s">
        <v>165</v>
      </c>
      <c r="D13" s="137" t="s">
        <v>166</v>
      </c>
      <c r="E13" s="336">
        <f t="shared" si="1"/>
        <v>3</v>
      </c>
      <c r="F13" s="39">
        <f t="shared" si="3"/>
        <v>1</v>
      </c>
      <c r="G13" s="300"/>
      <c r="H13" s="300">
        <v>1</v>
      </c>
      <c r="I13" s="296"/>
      <c r="J13" s="296"/>
      <c r="K13" s="296"/>
      <c r="L13" s="296">
        <v>2</v>
      </c>
      <c r="M13" s="296"/>
      <c r="N13" s="296"/>
      <c r="O13" s="296"/>
      <c r="P13" s="296"/>
      <c r="Q13" s="296"/>
      <c r="R13" s="296"/>
      <c r="S13" s="296"/>
      <c r="T13" s="297"/>
    </row>
    <row r="14" spans="1:20" s="294" customFormat="1" ht="13.8" x14ac:dyDescent="0.25">
      <c r="A14" s="299"/>
      <c r="B14" s="138"/>
      <c r="C14" s="35" t="s">
        <v>27</v>
      </c>
      <c r="D14" s="67" t="s">
        <v>163</v>
      </c>
      <c r="E14" s="336">
        <f t="shared" si="1"/>
        <v>2</v>
      </c>
      <c r="F14" s="39">
        <f t="shared" si="3"/>
        <v>2</v>
      </c>
      <c r="G14" s="39">
        <v>1</v>
      </c>
      <c r="H14" s="39">
        <v>1</v>
      </c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7"/>
    </row>
    <row r="15" spans="1:20" s="294" customFormat="1" ht="13.8" x14ac:dyDescent="0.25">
      <c r="A15" s="299"/>
      <c r="B15" s="138"/>
      <c r="C15" s="35" t="s">
        <v>29</v>
      </c>
      <c r="D15" s="67" t="s">
        <v>163</v>
      </c>
      <c r="E15" s="336">
        <f t="shared" si="1"/>
        <v>32</v>
      </c>
      <c r="F15" s="39">
        <f t="shared" si="3"/>
        <v>26</v>
      </c>
      <c r="G15" s="39">
        <v>13</v>
      </c>
      <c r="H15" s="39">
        <v>13</v>
      </c>
      <c r="I15" s="296"/>
      <c r="J15" s="296"/>
      <c r="K15" s="296"/>
      <c r="L15" s="296">
        <v>6</v>
      </c>
      <c r="M15" s="296"/>
      <c r="N15" s="296"/>
      <c r="O15" s="296"/>
      <c r="P15" s="296"/>
      <c r="Q15" s="296"/>
      <c r="R15" s="296"/>
      <c r="S15" s="296"/>
      <c r="T15" s="297"/>
    </row>
    <row r="16" spans="1:20" s="294" customFormat="1" ht="13.8" x14ac:dyDescent="0.25">
      <c r="A16" s="299"/>
      <c r="B16" s="138"/>
      <c r="C16" s="35" t="s">
        <v>23</v>
      </c>
      <c r="D16" s="134" t="s">
        <v>264</v>
      </c>
      <c r="E16" s="336">
        <f t="shared" si="1"/>
        <v>9</v>
      </c>
      <c r="F16" s="39">
        <f t="shared" si="3"/>
        <v>9</v>
      </c>
      <c r="G16" s="39">
        <v>2</v>
      </c>
      <c r="H16" s="39">
        <v>7</v>
      </c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7"/>
    </row>
    <row r="17" spans="1:20" s="294" customFormat="1" ht="13.8" x14ac:dyDescent="0.25">
      <c r="A17" s="299"/>
      <c r="B17" s="138"/>
      <c r="C17" s="35" t="s">
        <v>281</v>
      </c>
      <c r="D17" s="134" t="s">
        <v>280</v>
      </c>
      <c r="E17" s="336">
        <f t="shared" si="1"/>
        <v>4</v>
      </c>
      <c r="F17" s="39">
        <f t="shared" si="3"/>
        <v>4</v>
      </c>
      <c r="G17" s="39">
        <v>0</v>
      </c>
      <c r="H17" s="39">
        <v>4</v>
      </c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7"/>
    </row>
    <row r="18" spans="1:20" s="294" customFormat="1" ht="13.8" x14ac:dyDescent="0.25">
      <c r="A18" s="299"/>
      <c r="B18" s="138"/>
      <c r="C18" s="35" t="s">
        <v>30</v>
      </c>
      <c r="D18" s="67" t="s">
        <v>31</v>
      </c>
      <c r="E18" s="336">
        <f t="shared" si="1"/>
        <v>2</v>
      </c>
      <c r="F18" s="39">
        <f t="shared" si="3"/>
        <v>2</v>
      </c>
      <c r="G18" s="39">
        <v>1</v>
      </c>
      <c r="H18" s="39">
        <v>1</v>
      </c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7"/>
    </row>
    <row r="19" spans="1:20" s="294" customFormat="1" ht="13.8" x14ac:dyDescent="0.25">
      <c r="A19" s="299"/>
      <c r="B19" s="138"/>
      <c r="C19" s="35" t="s">
        <v>282</v>
      </c>
      <c r="D19" s="67" t="s">
        <v>33</v>
      </c>
      <c r="E19" s="336">
        <f t="shared" si="1"/>
        <v>5</v>
      </c>
      <c r="F19" s="39"/>
      <c r="G19" s="39"/>
      <c r="H19" s="39"/>
      <c r="I19" s="296"/>
      <c r="J19" s="296"/>
      <c r="K19" s="296"/>
      <c r="L19" s="296"/>
      <c r="M19" s="296">
        <f t="shared" si="4"/>
        <v>5</v>
      </c>
      <c r="N19" s="296"/>
      <c r="O19" s="296"/>
      <c r="P19" s="296">
        <v>5</v>
      </c>
      <c r="Q19" s="296"/>
      <c r="R19" s="296"/>
      <c r="S19" s="296"/>
      <c r="T19" s="297"/>
    </row>
    <row r="20" spans="1:20" s="294" customFormat="1" ht="13.8" x14ac:dyDescent="0.25">
      <c r="A20" s="299"/>
      <c r="B20" s="138"/>
      <c r="C20" s="35" t="s">
        <v>34</v>
      </c>
      <c r="D20" s="67" t="s">
        <v>35</v>
      </c>
      <c r="E20" s="336">
        <f t="shared" si="1"/>
        <v>2</v>
      </c>
      <c r="F20" s="39">
        <f t="shared" si="3"/>
        <v>2</v>
      </c>
      <c r="G20" s="39">
        <v>1</v>
      </c>
      <c r="H20" s="39">
        <v>1</v>
      </c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7"/>
    </row>
    <row r="21" spans="1:20" s="294" customFormat="1" ht="13.8" x14ac:dyDescent="0.25">
      <c r="A21" s="299"/>
      <c r="B21" s="138"/>
      <c r="C21" s="35" t="s">
        <v>36</v>
      </c>
      <c r="D21" s="67" t="s">
        <v>37</v>
      </c>
      <c r="E21" s="336">
        <f t="shared" si="1"/>
        <v>6</v>
      </c>
      <c r="F21" s="39">
        <f t="shared" si="3"/>
        <v>3</v>
      </c>
      <c r="G21" s="39">
        <v>2</v>
      </c>
      <c r="H21" s="39">
        <v>1</v>
      </c>
      <c r="I21" s="296"/>
      <c r="J21" s="296"/>
      <c r="K21" s="296"/>
      <c r="L21" s="296"/>
      <c r="M21" s="296">
        <f t="shared" si="4"/>
        <v>3</v>
      </c>
      <c r="N21" s="296"/>
      <c r="O21" s="296"/>
      <c r="P21" s="296">
        <v>3</v>
      </c>
      <c r="Q21" s="296"/>
      <c r="R21" s="296"/>
      <c r="S21" s="296"/>
      <c r="T21" s="297"/>
    </row>
    <row r="22" spans="1:20" s="294" customFormat="1" ht="13.8" x14ac:dyDescent="0.25">
      <c r="A22" s="299"/>
      <c r="B22" s="138"/>
      <c r="C22" s="35" t="s">
        <v>38</v>
      </c>
      <c r="D22" s="67" t="s">
        <v>39</v>
      </c>
      <c r="E22" s="336">
        <f t="shared" si="1"/>
        <v>2</v>
      </c>
      <c r="F22" s="39">
        <f t="shared" si="3"/>
        <v>2</v>
      </c>
      <c r="G22" s="39">
        <v>1</v>
      </c>
      <c r="H22" s="39">
        <v>1</v>
      </c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7"/>
    </row>
    <row r="23" spans="1:20" s="294" customFormat="1" ht="13.8" x14ac:dyDescent="0.25">
      <c r="A23" s="299"/>
      <c r="B23" s="138"/>
      <c r="C23" s="35" t="s">
        <v>40</v>
      </c>
      <c r="D23" s="67" t="s">
        <v>41</v>
      </c>
      <c r="E23" s="336">
        <f t="shared" si="1"/>
        <v>7</v>
      </c>
      <c r="F23" s="39">
        <f t="shared" si="3"/>
        <v>4</v>
      </c>
      <c r="G23" s="39">
        <v>3</v>
      </c>
      <c r="H23" s="39">
        <v>1</v>
      </c>
      <c r="I23" s="296"/>
      <c r="J23" s="296"/>
      <c r="K23" s="296"/>
      <c r="L23" s="296">
        <v>1</v>
      </c>
      <c r="M23" s="296">
        <f t="shared" si="4"/>
        <v>2</v>
      </c>
      <c r="N23" s="296"/>
      <c r="O23" s="296">
        <v>2</v>
      </c>
      <c r="P23" s="296"/>
      <c r="Q23" s="296"/>
      <c r="R23" s="296"/>
      <c r="S23" s="296"/>
      <c r="T23" s="297"/>
    </row>
    <row r="24" spans="1:20" s="294" customFormat="1" ht="13.8" x14ac:dyDescent="0.25">
      <c r="A24" s="299"/>
      <c r="B24" s="138"/>
      <c r="C24" s="35" t="s">
        <v>42</v>
      </c>
      <c r="D24" s="67" t="s">
        <v>43</v>
      </c>
      <c r="E24" s="336">
        <f t="shared" si="1"/>
        <v>5</v>
      </c>
      <c r="F24" s="39">
        <f t="shared" si="3"/>
        <v>3</v>
      </c>
      <c r="G24" s="39">
        <v>1</v>
      </c>
      <c r="H24" s="39">
        <v>2</v>
      </c>
      <c r="I24" s="296"/>
      <c r="J24" s="296"/>
      <c r="K24" s="296"/>
      <c r="L24" s="296">
        <v>1</v>
      </c>
      <c r="M24" s="296">
        <f t="shared" si="4"/>
        <v>1</v>
      </c>
      <c r="N24" s="296"/>
      <c r="O24" s="296">
        <v>1</v>
      </c>
      <c r="P24" s="296"/>
      <c r="Q24" s="296"/>
      <c r="R24" s="296"/>
      <c r="S24" s="296"/>
      <c r="T24" s="297"/>
    </row>
    <row r="25" spans="1:20" s="294" customFormat="1" ht="13.8" x14ac:dyDescent="0.25">
      <c r="A25" s="299"/>
      <c r="B25" s="138"/>
      <c r="C25" s="35" t="s">
        <v>44</v>
      </c>
      <c r="D25" s="67" t="s">
        <v>45</v>
      </c>
      <c r="E25" s="336">
        <f t="shared" si="1"/>
        <v>5</v>
      </c>
      <c r="F25" s="39">
        <f t="shared" si="3"/>
        <v>5</v>
      </c>
      <c r="G25" s="39">
        <v>2</v>
      </c>
      <c r="H25" s="39">
        <v>3</v>
      </c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7"/>
    </row>
    <row r="26" spans="1:20" s="294" customFormat="1" ht="13.8" x14ac:dyDescent="0.25">
      <c r="A26" s="299"/>
      <c r="B26" s="138"/>
      <c r="C26" s="35" t="s">
        <v>47</v>
      </c>
      <c r="D26" s="67" t="s">
        <v>48</v>
      </c>
      <c r="E26" s="336">
        <f t="shared" si="1"/>
        <v>8</v>
      </c>
      <c r="F26" s="39">
        <f t="shared" si="3"/>
        <v>7</v>
      </c>
      <c r="G26" s="39">
        <v>6</v>
      </c>
      <c r="H26" s="39">
        <v>1</v>
      </c>
      <c r="I26" s="296"/>
      <c r="J26" s="296"/>
      <c r="K26" s="296"/>
      <c r="L26" s="296"/>
      <c r="M26" s="296">
        <f t="shared" si="4"/>
        <v>1</v>
      </c>
      <c r="N26" s="296"/>
      <c r="O26" s="296"/>
      <c r="P26" s="296">
        <v>1</v>
      </c>
      <c r="Q26" s="296"/>
      <c r="R26" s="296"/>
      <c r="S26" s="296"/>
      <c r="T26" s="297"/>
    </row>
    <row r="27" spans="1:20" s="294" customFormat="1" ht="13.8" x14ac:dyDescent="0.25">
      <c r="A27" s="299"/>
      <c r="B27" s="138"/>
      <c r="C27" s="37" t="s">
        <v>221</v>
      </c>
      <c r="D27" s="35" t="s">
        <v>220</v>
      </c>
      <c r="E27" s="336">
        <f t="shared" si="1"/>
        <v>7</v>
      </c>
      <c r="F27" s="39">
        <f t="shared" si="3"/>
        <v>6</v>
      </c>
      <c r="G27" s="39">
        <v>5</v>
      </c>
      <c r="H27" s="39">
        <v>1</v>
      </c>
      <c r="I27" s="296"/>
      <c r="J27" s="296"/>
      <c r="K27" s="296"/>
      <c r="L27" s="296"/>
      <c r="M27" s="296">
        <f t="shared" si="4"/>
        <v>1</v>
      </c>
      <c r="N27" s="296"/>
      <c r="O27" s="296"/>
      <c r="P27" s="296">
        <v>1</v>
      </c>
      <c r="Q27" s="296"/>
      <c r="R27" s="296"/>
      <c r="S27" s="296"/>
      <c r="T27" s="297"/>
    </row>
    <row r="28" spans="1:20" s="294" customFormat="1" ht="13.8" x14ac:dyDescent="0.25">
      <c r="A28" s="299"/>
      <c r="B28" s="138"/>
      <c r="C28" s="35" t="s">
        <v>51</v>
      </c>
      <c r="D28" s="67" t="s">
        <v>52</v>
      </c>
      <c r="E28" s="336">
        <f t="shared" si="1"/>
        <v>5</v>
      </c>
      <c r="F28" s="39">
        <f t="shared" si="3"/>
        <v>3</v>
      </c>
      <c r="G28" s="39">
        <v>1</v>
      </c>
      <c r="H28" s="39">
        <v>2</v>
      </c>
      <c r="I28" s="296"/>
      <c r="J28" s="296"/>
      <c r="K28" s="296"/>
      <c r="L28" s="296"/>
      <c r="M28" s="296">
        <f t="shared" si="4"/>
        <v>2</v>
      </c>
      <c r="N28" s="296"/>
      <c r="O28" s="296"/>
      <c r="P28" s="296">
        <v>2</v>
      </c>
      <c r="Q28" s="296"/>
      <c r="R28" s="296"/>
      <c r="S28" s="296"/>
      <c r="T28" s="297"/>
    </row>
    <row r="29" spans="1:20" s="294" customFormat="1" ht="13.8" x14ac:dyDescent="0.25">
      <c r="A29" s="299"/>
      <c r="B29" s="138"/>
      <c r="C29" s="35" t="s">
        <v>55</v>
      </c>
      <c r="D29" s="67" t="s">
        <v>56</v>
      </c>
      <c r="E29" s="336">
        <f t="shared" si="1"/>
        <v>6</v>
      </c>
      <c r="F29" s="39">
        <f t="shared" si="3"/>
        <v>6</v>
      </c>
      <c r="G29" s="39">
        <v>4</v>
      </c>
      <c r="H29" s="39">
        <v>2</v>
      </c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7"/>
    </row>
    <row r="30" spans="1:20" s="294" customFormat="1" ht="13.8" x14ac:dyDescent="0.25">
      <c r="A30" s="299"/>
      <c r="B30" s="138"/>
      <c r="C30" s="35" t="s">
        <v>57</v>
      </c>
      <c r="D30" s="67" t="s">
        <v>58</v>
      </c>
      <c r="E30" s="336">
        <f t="shared" si="1"/>
        <v>17</v>
      </c>
      <c r="F30" s="39">
        <f t="shared" si="3"/>
        <v>10</v>
      </c>
      <c r="G30" s="39">
        <v>4</v>
      </c>
      <c r="H30" s="39">
        <v>6</v>
      </c>
      <c r="I30" s="296"/>
      <c r="J30" s="296"/>
      <c r="K30" s="296"/>
      <c r="L30" s="296">
        <v>3</v>
      </c>
      <c r="M30" s="296">
        <f t="shared" si="4"/>
        <v>4</v>
      </c>
      <c r="N30" s="296"/>
      <c r="O30" s="296"/>
      <c r="P30" s="296">
        <v>4</v>
      </c>
      <c r="Q30" s="296"/>
      <c r="R30" s="296"/>
      <c r="S30" s="296"/>
      <c r="T30" s="297"/>
    </row>
    <row r="31" spans="1:20" s="294" customFormat="1" ht="13.8" x14ac:dyDescent="0.25">
      <c r="A31" s="299"/>
      <c r="B31" s="138"/>
      <c r="C31" s="35" t="s">
        <v>59</v>
      </c>
      <c r="D31" s="67" t="s">
        <v>60</v>
      </c>
      <c r="E31" s="336">
        <f t="shared" si="1"/>
        <v>8</v>
      </c>
      <c r="F31" s="39">
        <f t="shared" si="3"/>
        <v>8</v>
      </c>
      <c r="G31" s="39">
        <v>4</v>
      </c>
      <c r="H31" s="39">
        <v>4</v>
      </c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7"/>
    </row>
    <row r="32" spans="1:20" s="294" customFormat="1" ht="13.8" x14ac:dyDescent="0.25">
      <c r="A32" s="299"/>
      <c r="B32" s="138"/>
      <c r="C32" s="113" t="s">
        <v>61</v>
      </c>
      <c r="D32" s="67" t="s">
        <v>62</v>
      </c>
      <c r="E32" s="336">
        <f t="shared" si="1"/>
        <v>10</v>
      </c>
      <c r="F32" s="39">
        <f t="shared" si="3"/>
        <v>10</v>
      </c>
      <c r="G32" s="39">
        <v>5</v>
      </c>
      <c r="H32" s="39">
        <v>5</v>
      </c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7"/>
    </row>
    <row r="33" spans="1:20" s="294" customFormat="1" ht="13.8" x14ac:dyDescent="0.25">
      <c r="A33" s="299"/>
      <c r="B33" s="138"/>
      <c r="C33" s="113" t="s">
        <v>63</v>
      </c>
      <c r="D33" s="67" t="s">
        <v>64</v>
      </c>
      <c r="E33" s="336">
        <f t="shared" si="1"/>
        <v>8</v>
      </c>
      <c r="F33" s="39">
        <f t="shared" si="3"/>
        <v>5</v>
      </c>
      <c r="G33" s="39">
        <v>2</v>
      </c>
      <c r="H33" s="39">
        <v>3</v>
      </c>
      <c r="I33" s="296"/>
      <c r="J33" s="296"/>
      <c r="K33" s="296"/>
      <c r="L33" s="296">
        <v>3</v>
      </c>
      <c r="M33" s="296"/>
      <c r="N33" s="296"/>
      <c r="O33" s="296"/>
      <c r="P33" s="296"/>
      <c r="Q33" s="296"/>
      <c r="R33" s="296"/>
      <c r="S33" s="296"/>
      <c r="T33" s="297"/>
    </row>
    <row r="34" spans="1:20" s="294" customFormat="1" ht="13.8" x14ac:dyDescent="0.25">
      <c r="A34" s="299"/>
      <c r="B34" s="138"/>
      <c r="C34" s="113" t="s">
        <v>65</v>
      </c>
      <c r="D34" s="67" t="s">
        <v>66</v>
      </c>
      <c r="E34" s="336">
        <f t="shared" si="1"/>
        <v>37</v>
      </c>
      <c r="F34" s="39">
        <f t="shared" si="3"/>
        <v>23</v>
      </c>
      <c r="G34" s="39">
        <v>11</v>
      </c>
      <c r="H34" s="39">
        <v>12</v>
      </c>
      <c r="I34" s="296"/>
      <c r="J34" s="296"/>
      <c r="K34" s="296"/>
      <c r="L34" s="296"/>
      <c r="M34" s="296">
        <f t="shared" si="4"/>
        <v>14</v>
      </c>
      <c r="N34" s="296"/>
      <c r="O34" s="296"/>
      <c r="P34" s="296">
        <v>14</v>
      </c>
      <c r="Q34" s="296"/>
      <c r="R34" s="296"/>
      <c r="S34" s="296"/>
      <c r="T34" s="297"/>
    </row>
    <row r="35" spans="1:20" s="294" customFormat="1" ht="13.8" x14ac:dyDescent="0.25">
      <c r="A35" s="299"/>
      <c r="B35" s="138"/>
      <c r="C35" s="113" t="s">
        <v>67</v>
      </c>
      <c r="D35" s="67" t="s">
        <v>68</v>
      </c>
      <c r="E35" s="336">
        <f t="shared" si="1"/>
        <v>13</v>
      </c>
      <c r="F35" s="39">
        <f t="shared" si="3"/>
        <v>8</v>
      </c>
      <c r="G35" s="39">
        <v>3</v>
      </c>
      <c r="H35" s="39">
        <v>5</v>
      </c>
      <c r="I35" s="296"/>
      <c r="J35" s="296"/>
      <c r="K35" s="296"/>
      <c r="L35" s="296">
        <v>1</v>
      </c>
      <c r="M35" s="296">
        <f t="shared" si="4"/>
        <v>4</v>
      </c>
      <c r="N35" s="296"/>
      <c r="O35" s="296"/>
      <c r="P35" s="296">
        <v>4</v>
      </c>
      <c r="Q35" s="296"/>
      <c r="R35" s="296"/>
      <c r="S35" s="296"/>
      <c r="T35" s="297"/>
    </row>
    <row r="36" spans="1:20" s="294" customFormat="1" ht="13.8" x14ac:dyDescent="0.25">
      <c r="A36" s="299"/>
      <c r="B36" s="138"/>
      <c r="C36" s="35" t="s">
        <v>71</v>
      </c>
      <c r="D36" s="67" t="s">
        <v>72</v>
      </c>
      <c r="E36" s="336">
        <f t="shared" si="1"/>
        <v>5</v>
      </c>
      <c r="F36" s="39">
        <f t="shared" si="3"/>
        <v>5</v>
      </c>
      <c r="G36" s="39">
        <v>3</v>
      </c>
      <c r="H36" s="39">
        <v>2</v>
      </c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7"/>
    </row>
    <row r="37" spans="1:20" s="294" customFormat="1" ht="13.8" x14ac:dyDescent="0.25">
      <c r="A37" s="299"/>
      <c r="B37" s="138"/>
      <c r="C37" s="35" t="s">
        <v>73</v>
      </c>
      <c r="D37" s="67" t="s">
        <v>74</v>
      </c>
      <c r="E37" s="336">
        <f t="shared" si="1"/>
        <v>6</v>
      </c>
      <c r="F37" s="39">
        <f t="shared" si="3"/>
        <v>6</v>
      </c>
      <c r="G37" s="39">
        <v>3</v>
      </c>
      <c r="H37" s="39">
        <v>3</v>
      </c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7"/>
    </row>
    <row r="38" spans="1:20" s="294" customFormat="1" ht="13.8" x14ac:dyDescent="0.25">
      <c r="A38" s="299"/>
      <c r="B38" s="138"/>
      <c r="C38" s="35" t="s">
        <v>75</v>
      </c>
      <c r="D38" s="67" t="s">
        <v>76</v>
      </c>
      <c r="E38" s="336">
        <f t="shared" si="1"/>
        <v>9</v>
      </c>
      <c r="F38" s="39">
        <f t="shared" si="3"/>
        <v>9</v>
      </c>
      <c r="G38" s="39">
        <v>4</v>
      </c>
      <c r="H38" s="39">
        <v>5</v>
      </c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7"/>
    </row>
    <row r="39" spans="1:20" s="294" customFormat="1" ht="13.8" x14ac:dyDescent="0.25">
      <c r="A39" s="299"/>
      <c r="B39" s="138"/>
      <c r="C39" s="35" t="s">
        <v>77</v>
      </c>
      <c r="D39" s="67" t="s">
        <v>78</v>
      </c>
      <c r="E39" s="336">
        <f t="shared" si="1"/>
        <v>1</v>
      </c>
      <c r="F39" s="39">
        <f t="shared" si="3"/>
        <v>1</v>
      </c>
      <c r="G39" s="39">
        <v>1</v>
      </c>
      <c r="H39" s="39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7"/>
    </row>
    <row r="40" spans="1:20" s="294" customFormat="1" ht="13.8" x14ac:dyDescent="0.25">
      <c r="A40" s="299"/>
      <c r="B40" s="138"/>
      <c r="C40" s="35" t="s">
        <v>79</v>
      </c>
      <c r="D40" s="68" t="s">
        <v>80</v>
      </c>
      <c r="E40" s="336">
        <f t="shared" si="1"/>
        <v>10</v>
      </c>
      <c r="F40" s="39">
        <f t="shared" si="3"/>
        <v>10</v>
      </c>
      <c r="G40" s="39">
        <v>5</v>
      </c>
      <c r="H40" s="39">
        <v>5</v>
      </c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7"/>
    </row>
    <row r="41" spans="1:20" s="294" customFormat="1" ht="13.8" x14ac:dyDescent="0.25">
      <c r="A41" s="299"/>
      <c r="B41" s="138"/>
      <c r="C41" s="35" t="s">
        <v>81</v>
      </c>
      <c r="D41" s="67" t="s">
        <v>82</v>
      </c>
      <c r="E41" s="336">
        <f t="shared" si="1"/>
        <v>16</v>
      </c>
      <c r="F41" s="39">
        <f t="shared" si="3"/>
        <v>6</v>
      </c>
      <c r="G41" s="39">
        <v>2</v>
      </c>
      <c r="H41" s="39">
        <v>4</v>
      </c>
      <c r="I41" s="296"/>
      <c r="J41" s="296"/>
      <c r="K41" s="296"/>
      <c r="L41" s="296"/>
      <c r="M41" s="296">
        <f t="shared" si="4"/>
        <v>10</v>
      </c>
      <c r="N41" s="296"/>
      <c r="O41" s="296"/>
      <c r="P41" s="296">
        <v>10</v>
      </c>
      <c r="Q41" s="296"/>
      <c r="R41" s="296"/>
      <c r="S41" s="296"/>
      <c r="T41" s="297"/>
    </row>
    <row r="42" spans="1:20" s="294" customFormat="1" ht="13.8" x14ac:dyDescent="0.25">
      <c r="A42" s="299"/>
      <c r="B42" s="138"/>
      <c r="C42" s="35" t="s">
        <v>83</v>
      </c>
      <c r="D42" s="67" t="s">
        <v>84</v>
      </c>
      <c r="E42" s="336">
        <f t="shared" si="1"/>
        <v>13</v>
      </c>
      <c r="F42" s="39"/>
      <c r="G42" s="39"/>
      <c r="H42" s="39"/>
      <c r="I42" s="296"/>
      <c r="J42" s="296"/>
      <c r="K42" s="296"/>
      <c r="L42" s="296"/>
      <c r="M42" s="296">
        <f t="shared" si="4"/>
        <v>13</v>
      </c>
      <c r="N42" s="296"/>
      <c r="O42" s="296"/>
      <c r="P42" s="296">
        <v>13</v>
      </c>
      <c r="Q42" s="296"/>
      <c r="R42" s="296"/>
      <c r="S42" s="296"/>
      <c r="T42" s="297"/>
    </row>
    <row r="43" spans="1:20" s="294" customFormat="1" ht="13.8" x14ac:dyDescent="0.25">
      <c r="A43" s="299"/>
      <c r="B43" s="138"/>
      <c r="C43" s="35" t="s">
        <v>85</v>
      </c>
      <c r="D43" s="67" t="s">
        <v>86</v>
      </c>
      <c r="E43" s="336">
        <f t="shared" si="1"/>
        <v>1</v>
      </c>
      <c r="F43" s="39">
        <f t="shared" si="3"/>
        <v>1</v>
      </c>
      <c r="G43" s="39">
        <v>1</v>
      </c>
      <c r="H43" s="39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7"/>
    </row>
    <row r="44" spans="1:20" s="294" customFormat="1" ht="13.8" x14ac:dyDescent="0.25">
      <c r="A44" s="299"/>
      <c r="B44" s="138"/>
      <c r="C44" s="138" t="s">
        <v>288</v>
      </c>
      <c r="D44" s="67" t="s">
        <v>88</v>
      </c>
      <c r="E44" s="336">
        <f t="shared" si="1"/>
        <v>4</v>
      </c>
      <c r="F44" s="39"/>
      <c r="G44" s="39"/>
      <c r="H44" s="39"/>
      <c r="I44" s="296"/>
      <c r="J44" s="296"/>
      <c r="K44" s="296"/>
      <c r="L44" s="296"/>
      <c r="M44" s="296">
        <f t="shared" si="4"/>
        <v>4</v>
      </c>
      <c r="N44" s="296"/>
      <c r="O44" s="296"/>
      <c r="P44" s="296">
        <v>4</v>
      </c>
      <c r="Q44" s="296"/>
      <c r="R44" s="296"/>
      <c r="S44" s="296"/>
      <c r="T44" s="297"/>
    </row>
    <row r="45" spans="1:20" s="294" customFormat="1" ht="13.8" x14ac:dyDescent="0.25">
      <c r="A45" s="299"/>
      <c r="B45" s="138"/>
      <c r="C45" s="35" t="s">
        <v>89</v>
      </c>
      <c r="D45" s="67" t="s">
        <v>90</v>
      </c>
      <c r="E45" s="336">
        <f t="shared" si="1"/>
        <v>1</v>
      </c>
      <c r="F45" s="39">
        <f t="shared" si="3"/>
        <v>1</v>
      </c>
      <c r="G45" s="39">
        <v>1</v>
      </c>
      <c r="H45" s="39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7"/>
    </row>
    <row r="46" spans="1:20" s="294" customFormat="1" ht="13.8" x14ac:dyDescent="0.25">
      <c r="A46" s="299"/>
      <c r="B46" s="138"/>
      <c r="C46" s="35" t="s">
        <v>91</v>
      </c>
      <c r="D46" s="67" t="s">
        <v>92</v>
      </c>
      <c r="E46" s="336">
        <f t="shared" si="1"/>
        <v>16</v>
      </c>
      <c r="F46" s="39">
        <f t="shared" si="3"/>
        <v>5</v>
      </c>
      <c r="G46" s="39">
        <v>2</v>
      </c>
      <c r="H46" s="39">
        <v>3</v>
      </c>
      <c r="I46" s="296"/>
      <c r="J46" s="296"/>
      <c r="K46" s="296"/>
      <c r="L46" s="296"/>
      <c r="M46" s="296">
        <f t="shared" si="4"/>
        <v>11</v>
      </c>
      <c r="N46" s="296"/>
      <c r="O46" s="296"/>
      <c r="P46" s="296">
        <v>11</v>
      </c>
      <c r="Q46" s="296"/>
      <c r="R46" s="296"/>
      <c r="S46" s="296"/>
      <c r="T46" s="297"/>
    </row>
    <row r="47" spans="1:20" s="294" customFormat="1" ht="13.8" x14ac:dyDescent="0.25">
      <c r="A47" s="299"/>
      <c r="B47" s="138"/>
      <c r="C47" s="37" t="s">
        <v>93</v>
      </c>
      <c r="D47" s="67" t="s">
        <v>94</v>
      </c>
      <c r="E47" s="336">
        <f t="shared" si="1"/>
        <v>73</v>
      </c>
      <c r="F47" s="39">
        <f t="shared" si="3"/>
        <v>73</v>
      </c>
      <c r="G47" s="39">
        <v>30</v>
      </c>
      <c r="H47" s="39">
        <v>43</v>
      </c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7"/>
    </row>
    <row r="48" spans="1:20" s="294" customFormat="1" ht="13.8" x14ac:dyDescent="0.25">
      <c r="A48" s="299"/>
      <c r="B48" s="138"/>
      <c r="C48" s="35" t="s">
        <v>95</v>
      </c>
      <c r="D48" s="67" t="s">
        <v>96</v>
      </c>
      <c r="E48" s="336">
        <f t="shared" si="1"/>
        <v>2</v>
      </c>
      <c r="F48" s="39">
        <f t="shared" si="3"/>
        <v>2</v>
      </c>
      <c r="G48" s="39">
        <v>1</v>
      </c>
      <c r="H48" s="39">
        <v>1</v>
      </c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7"/>
    </row>
    <row r="49" spans="1:20" s="294" customFormat="1" ht="13.8" x14ac:dyDescent="0.25">
      <c r="A49" s="299"/>
      <c r="B49" s="138"/>
      <c r="C49" s="35" t="s">
        <v>99</v>
      </c>
      <c r="D49" s="67" t="s">
        <v>100</v>
      </c>
      <c r="E49" s="336">
        <f t="shared" si="1"/>
        <v>2</v>
      </c>
      <c r="F49" s="39">
        <f t="shared" si="3"/>
        <v>2</v>
      </c>
      <c r="G49" s="39">
        <v>1</v>
      </c>
      <c r="H49" s="39">
        <v>1</v>
      </c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7"/>
    </row>
    <row r="50" spans="1:20" s="294" customFormat="1" ht="13.8" x14ac:dyDescent="0.25">
      <c r="A50" s="299"/>
      <c r="B50" s="138"/>
      <c r="C50" s="37" t="s">
        <v>101</v>
      </c>
      <c r="D50" s="67" t="s">
        <v>102</v>
      </c>
      <c r="E50" s="336">
        <f t="shared" si="1"/>
        <v>1</v>
      </c>
      <c r="F50" s="39"/>
      <c r="G50" s="39"/>
      <c r="H50" s="39"/>
      <c r="I50" s="296"/>
      <c r="J50" s="296"/>
      <c r="K50" s="296"/>
      <c r="L50" s="296"/>
      <c r="M50" s="296">
        <f t="shared" si="4"/>
        <v>1</v>
      </c>
      <c r="N50" s="296"/>
      <c r="O50" s="296"/>
      <c r="P50" s="296">
        <v>1</v>
      </c>
      <c r="Q50" s="296"/>
      <c r="R50" s="296"/>
      <c r="S50" s="296"/>
      <c r="T50" s="297"/>
    </row>
    <row r="51" spans="1:20" s="294" customFormat="1" ht="13.8" x14ac:dyDescent="0.25">
      <c r="A51" s="299"/>
      <c r="B51" s="138"/>
      <c r="C51" s="37" t="s">
        <v>103</v>
      </c>
      <c r="D51" s="137" t="s">
        <v>104</v>
      </c>
      <c r="E51" s="336">
        <f t="shared" si="1"/>
        <v>11</v>
      </c>
      <c r="F51" s="39"/>
      <c r="G51" s="39"/>
      <c r="H51" s="39"/>
      <c r="I51" s="296"/>
      <c r="J51" s="296"/>
      <c r="K51" s="296"/>
      <c r="L51" s="296"/>
      <c r="M51" s="296">
        <f t="shared" si="4"/>
        <v>11</v>
      </c>
      <c r="N51" s="296"/>
      <c r="O51" s="296"/>
      <c r="P51" s="296">
        <v>11</v>
      </c>
      <c r="Q51" s="296"/>
      <c r="R51" s="296"/>
      <c r="S51" s="296"/>
      <c r="T51" s="297"/>
    </row>
    <row r="52" spans="1:20" s="294" customFormat="1" ht="13.8" x14ac:dyDescent="0.25">
      <c r="A52" s="299"/>
      <c r="B52" s="138"/>
      <c r="C52" s="35" t="s">
        <v>105</v>
      </c>
      <c r="D52" s="67" t="s">
        <v>106</v>
      </c>
      <c r="E52" s="336">
        <f t="shared" si="1"/>
        <v>1</v>
      </c>
      <c r="F52" s="39">
        <f t="shared" si="3"/>
        <v>1</v>
      </c>
      <c r="G52" s="39">
        <v>1</v>
      </c>
      <c r="H52" s="39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7"/>
    </row>
    <row r="53" spans="1:20" s="294" customFormat="1" ht="13.8" x14ac:dyDescent="0.25">
      <c r="A53" s="299"/>
      <c r="B53" s="138"/>
      <c r="C53" s="35" t="s">
        <v>107</v>
      </c>
      <c r="D53" s="67" t="s">
        <v>108</v>
      </c>
      <c r="E53" s="336">
        <f t="shared" si="1"/>
        <v>17</v>
      </c>
      <c r="F53" s="39"/>
      <c r="G53" s="39"/>
      <c r="H53" s="39"/>
      <c r="I53" s="296"/>
      <c r="J53" s="296"/>
      <c r="K53" s="296"/>
      <c r="L53" s="296"/>
      <c r="M53" s="296">
        <f t="shared" si="4"/>
        <v>17</v>
      </c>
      <c r="N53" s="296"/>
      <c r="O53" s="296"/>
      <c r="P53" s="296">
        <v>17</v>
      </c>
      <c r="Q53" s="296"/>
      <c r="R53" s="296"/>
      <c r="S53" s="296"/>
      <c r="T53" s="297"/>
    </row>
    <row r="54" spans="1:20" s="294" customFormat="1" ht="13.8" x14ac:dyDescent="0.25">
      <c r="A54" s="299"/>
      <c r="B54" s="138"/>
      <c r="C54" s="35" t="s">
        <v>109</v>
      </c>
      <c r="D54" s="67" t="s">
        <v>110</v>
      </c>
      <c r="E54" s="336">
        <f t="shared" si="1"/>
        <v>10</v>
      </c>
      <c r="F54" s="39"/>
      <c r="G54" s="39"/>
      <c r="H54" s="39"/>
      <c r="I54" s="296"/>
      <c r="J54" s="296"/>
      <c r="K54" s="296"/>
      <c r="L54" s="296"/>
      <c r="M54" s="296">
        <f t="shared" si="4"/>
        <v>10</v>
      </c>
      <c r="N54" s="296"/>
      <c r="O54" s="296"/>
      <c r="P54" s="296">
        <v>10</v>
      </c>
      <c r="Q54" s="296"/>
      <c r="R54" s="296"/>
      <c r="S54" s="296"/>
      <c r="T54" s="297"/>
    </row>
    <row r="55" spans="1:20" s="294" customFormat="1" ht="13.8" x14ac:dyDescent="0.25">
      <c r="A55" s="299"/>
      <c r="B55" s="138"/>
      <c r="C55" s="35" t="s">
        <v>111</v>
      </c>
      <c r="D55" s="67" t="s">
        <v>112</v>
      </c>
      <c r="E55" s="336">
        <f t="shared" si="1"/>
        <v>10</v>
      </c>
      <c r="F55" s="39">
        <f t="shared" si="3"/>
        <v>10</v>
      </c>
      <c r="G55" s="39">
        <v>5</v>
      </c>
      <c r="H55" s="39">
        <v>5</v>
      </c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7"/>
    </row>
    <row r="56" spans="1:20" s="294" customFormat="1" ht="13.8" x14ac:dyDescent="0.25">
      <c r="A56" s="299"/>
      <c r="B56" s="138"/>
      <c r="C56" s="35" t="s">
        <v>113</v>
      </c>
      <c r="D56" s="67" t="s">
        <v>114</v>
      </c>
      <c r="E56" s="336">
        <f t="shared" si="1"/>
        <v>13</v>
      </c>
      <c r="F56" s="39">
        <f t="shared" si="3"/>
        <v>10</v>
      </c>
      <c r="G56" s="39">
        <v>5</v>
      </c>
      <c r="H56" s="39">
        <v>5</v>
      </c>
      <c r="I56" s="296"/>
      <c r="J56" s="296"/>
      <c r="K56" s="296"/>
      <c r="L56" s="296"/>
      <c r="M56" s="296">
        <f t="shared" si="4"/>
        <v>3</v>
      </c>
      <c r="N56" s="296"/>
      <c r="O56" s="296"/>
      <c r="P56" s="296">
        <v>3</v>
      </c>
      <c r="Q56" s="296"/>
      <c r="R56" s="296"/>
      <c r="S56" s="296"/>
      <c r="T56" s="297"/>
    </row>
    <row r="57" spans="1:20" s="294" customFormat="1" ht="13.8" x14ac:dyDescent="0.25">
      <c r="A57" s="299"/>
      <c r="B57" s="138"/>
      <c r="C57" s="35" t="s">
        <v>115</v>
      </c>
      <c r="D57" s="67" t="s">
        <v>116</v>
      </c>
      <c r="E57" s="336">
        <f t="shared" si="1"/>
        <v>5</v>
      </c>
      <c r="F57" s="39"/>
      <c r="G57" s="39"/>
      <c r="H57" s="39"/>
      <c r="I57" s="296"/>
      <c r="J57" s="296"/>
      <c r="K57" s="296"/>
      <c r="L57" s="296"/>
      <c r="M57" s="296">
        <f t="shared" si="4"/>
        <v>5</v>
      </c>
      <c r="N57" s="296"/>
      <c r="O57" s="296"/>
      <c r="P57" s="296">
        <v>5</v>
      </c>
      <c r="Q57" s="296"/>
      <c r="R57" s="296"/>
      <c r="S57" s="296"/>
      <c r="T57" s="297"/>
    </row>
    <row r="58" spans="1:20" s="294" customFormat="1" ht="13.8" x14ac:dyDescent="0.25">
      <c r="A58" s="299"/>
      <c r="B58" s="138"/>
      <c r="C58" s="35" t="s">
        <v>117</v>
      </c>
      <c r="D58" s="67" t="s">
        <v>118</v>
      </c>
      <c r="E58" s="336">
        <f t="shared" si="1"/>
        <v>1</v>
      </c>
      <c r="F58" s="39"/>
      <c r="G58" s="39"/>
      <c r="H58" s="39"/>
      <c r="I58" s="296"/>
      <c r="J58" s="296"/>
      <c r="K58" s="296"/>
      <c r="L58" s="296"/>
      <c r="M58" s="296">
        <f t="shared" si="4"/>
        <v>1</v>
      </c>
      <c r="N58" s="296"/>
      <c r="O58" s="296"/>
      <c r="P58" s="296">
        <v>1</v>
      </c>
      <c r="Q58" s="296"/>
      <c r="R58" s="296"/>
      <c r="S58" s="296"/>
      <c r="T58" s="297"/>
    </row>
    <row r="59" spans="1:20" s="294" customFormat="1" ht="13.8" x14ac:dyDescent="0.25">
      <c r="A59" s="299"/>
      <c r="B59" s="138"/>
      <c r="C59" s="35" t="s">
        <v>119</v>
      </c>
      <c r="D59" s="67" t="s">
        <v>120</v>
      </c>
      <c r="E59" s="336">
        <f t="shared" si="1"/>
        <v>7</v>
      </c>
      <c r="F59" s="39">
        <f t="shared" si="3"/>
        <v>7</v>
      </c>
      <c r="G59" s="39">
        <v>3</v>
      </c>
      <c r="H59" s="39">
        <v>4</v>
      </c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7"/>
    </row>
    <row r="60" spans="1:20" s="294" customFormat="1" ht="13.8" x14ac:dyDescent="0.25">
      <c r="A60" s="299"/>
      <c r="B60" s="138"/>
      <c r="C60" s="35" t="s">
        <v>121</v>
      </c>
      <c r="D60" s="67" t="s">
        <v>122</v>
      </c>
      <c r="E60" s="336">
        <f t="shared" si="1"/>
        <v>122</v>
      </c>
      <c r="F60" s="39">
        <f t="shared" si="3"/>
        <v>63</v>
      </c>
      <c r="G60" s="39">
        <v>40</v>
      </c>
      <c r="H60" s="39">
        <v>23</v>
      </c>
      <c r="I60" s="296"/>
      <c r="J60" s="296"/>
      <c r="K60" s="296"/>
      <c r="L60" s="296"/>
      <c r="M60" s="296">
        <f t="shared" si="4"/>
        <v>59</v>
      </c>
      <c r="N60" s="296"/>
      <c r="O60" s="296"/>
      <c r="P60" s="296">
        <v>59</v>
      </c>
      <c r="Q60" s="296"/>
      <c r="R60" s="296"/>
      <c r="S60" s="296"/>
      <c r="T60" s="297"/>
    </row>
    <row r="61" spans="1:20" s="294" customFormat="1" ht="13.8" x14ac:dyDescent="0.25">
      <c r="A61" s="299"/>
      <c r="B61" s="138"/>
      <c r="C61" s="35" t="s">
        <v>123</v>
      </c>
      <c r="D61" s="67" t="s">
        <v>124</v>
      </c>
      <c r="E61" s="336">
        <f t="shared" si="1"/>
        <v>9</v>
      </c>
      <c r="F61" s="39"/>
      <c r="G61" s="39"/>
      <c r="H61" s="39"/>
      <c r="I61" s="296"/>
      <c r="J61" s="296"/>
      <c r="K61" s="296"/>
      <c r="L61" s="296"/>
      <c r="M61" s="296">
        <f t="shared" si="4"/>
        <v>9</v>
      </c>
      <c r="N61" s="296"/>
      <c r="O61" s="296"/>
      <c r="P61" s="296">
        <v>9</v>
      </c>
      <c r="Q61" s="296"/>
      <c r="R61" s="296"/>
      <c r="S61" s="296"/>
      <c r="T61" s="297"/>
    </row>
    <row r="62" spans="1:20" s="294" customFormat="1" ht="13.8" x14ac:dyDescent="0.25">
      <c r="A62" s="299"/>
      <c r="B62" s="138"/>
      <c r="C62" s="35" t="s">
        <v>125</v>
      </c>
      <c r="D62" s="67" t="s">
        <v>126</v>
      </c>
      <c r="E62" s="336">
        <f t="shared" si="1"/>
        <v>28</v>
      </c>
      <c r="F62" s="39"/>
      <c r="G62" s="39"/>
      <c r="H62" s="39"/>
      <c r="I62" s="296"/>
      <c r="J62" s="296"/>
      <c r="K62" s="296"/>
      <c r="L62" s="296"/>
      <c r="M62" s="296">
        <f t="shared" si="4"/>
        <v>28</v>
      </c>
      <c r="N62" s="296"/>
      <c r="O62" s="296"/>
      <c r="P62" s="296">
        <v>28</v>
      </c>
      <c r="Q62" s="296"/>
      <c r="R62" s="296"/>
      <c r="S62" s="296"/>
      <c r="T62" s="297"/>
    </row>
    <row r="63" spans="1:20" s="294" customFormat="1" ht="13.8" x14ac:dyDescent="0.25">
      <c r="A63" s="299"/>
      <c r="B63" s="138"/>
      <c r="C63" s="35" t="s">
        <v>127</v>
      </c>
      <c r="D63" s="67" t="s">
        <v>128</v>
      </c>
      <c r="E63" s="336">
        <f t="shared" si="1"/>
        <v>2</v>
      </c>
      <c r="F63" s="39">
        <f t="shared" si="3"/>
        <v>1</v>
      </c>
      <c r="G63" s="39"/>
      <c r="H63" s="39">
        <v>1</v>
      </c>
      <c r="I63" s="296"/>
      <c r="J63" s="296"/>
      <c r="K63" s="296"/>
      <c r="L63" s="296"/>
      <c r="M63" s="296">
        <f t="shared" si="4"/>
        <v>1</v>
      </c>
      <c r="N63" s="296"/>
      <c r="O63" s="296"/>
      <c r="P63" s="296">
        <v>1</v>
      </c>
      <c r="Q63" s="296"/>
      <c r="R63" s="296"/>
      <c r="S63" s="296"/>
      <c r="T63" s="297"/>
    </row>
    <row r="64" spans="1:20" s="294" customFormat="1" ht="13.8" x14ac:dyDescent="0.25">
      <c r="A64" s="299"/>
      <c r="B64" s="138"/>
      <c r="C64" s="35" t="s">
        <v>129</v>
      </c>
      <c r="D64" s="67" t="s">
        <v>130</v>
      </c>
      <c r="E64" s="336">
        <f t="shared" si="1"/>
        <v>10</v>
      </c>
      <c r="F64" s="39">
        <f t="shared" si="3"/>
        <v>6</v>
      </c>
      <c r="G64" s="39">
        <v>3</v>
      </c>
      <c r="H64" s="39">
        <v>3</v>
      </c>
      <c r="I64" s="296"/>
      <c r="J64" s="296"/>
      <c r="K64" s="296"/>
      <c r="L64" s="296"/>
      <c r="M64" s="296">
        <f t="shared" si="4"/>
        <v>4</v>
      </c>
      <c r="N64" s="296"/>
      <c r="O64" s="296"/>
      <c r="P64" s="296">
        <v>4</v>
      </c>
      <c r="Q64" s="296"/>
      <c r="R64" s="296"/>
      <c r="S64" s="296"/>
      <c r="T64" s="297"/>
    </row>
    <row r="65" spans="1:20" s="294" customFormat="1" ht="13.8" x14ac:dyDescent="0.25">
      <c r="A65" s="299"/>
      <c r="B65" s="138"/>
      <c r="C65" s="35" t="s">
        <v>132</v>
      </c>
      <c r="D65" s="67" t="s">
        <v>133</v>
      </c>
      <c r="E65" s="336">
        <f t="shared" si="1"/>
        <v>4</v>
      </c>
      <c r="F65" s="39">
        <f t="shared" si="3"/>
        <v>2</v>
      </c>
      <c r="G65" s="39">
        <v>1</v>
      </c>
      <c r="H65" s="39">
        <v>1</v>
      </c>
      <c r="I65" s="296"/>
      <c r="J65" s="296"/>
      <c r="K65" s="296"/>
      <c r="L65" s="296"/>
      <c r="M65" s="296">
        <f t="shared" si="4"/>
        <v>2</v>
      </c>
      <c r="N65" s="296"/>
      <c r="O65" s="296"/>
      <c r="P65" s="296">
        <v>2</v>
      </c>
      <c r="Q65" s="296"/>
      <c r="R65" s="296"/>
      <c r="S65" s="296"/>
      <c r="T65" s="297"/>
    </row>
    <row r="66" spans="1:20" s="294" customFormat="1" ht="13.8" x14ac:dyDescent="0.25">
      <c r="A66" s="299"/>
      <c r="B66" s="138"/>
      <c r="C66" s="35" t="s">
        <v>134</v>
      </c>
      <c r="D66" s="67" t="s">
        <v>135</v>
      </c>
      <c r="E66" s="336">
        <f t="shared" si="1"/>
        <v>6</v>
      </c>
      <c r="F66" s="39">
        <f t="shared" si="3"/>
        <v>3</v>
      </c>
      <c r="G66" s="39">
        <v>1</v>
      </c>
      <c r="H66" s="39">
        <v>2</v>
      </c>
      <c r="I66" s="296"/>
      <c r="J66" s="296"/>
      <c r="K66" s="296"/>
      <c r="L66" s="296"/>
      <c r="M66" s="296">
        <f t="shared" si="4"/>
        <v>3</v>
      </c>
      <c r="N66" s="296"/>
      <c r="O66" s="296"/>
      <c r="P66" s="296">
        <v>3</v>
      </c>
      <c r="Q66" s="296"/>
      <c r="R66" s="296"/>
      <c r="S66" s="296"/>
      <c r="T66" s="297"/>
    </row>
    <row r="67" spans="1:20" s="294" customFormat="1" thickBot="1" x14ac:dyDescent="0.3">
      <c r="A67" s="327"/>
      <c r="B67" s="138"/>
      <c r="C67" s="328" t="s">
        <v>136</v>
      </c>
      <c r="D67" s="329" t="s">
        <v>137</v>
      </c>
      <c r="E67" s="339">
        <f t="shared" si="1"/>
        <v>2</v>
      </c>
      <c r="F67" s="330">
        <f t="shared" si="3"/>
        <v>2</v>
      </c>
      <c r="G67" s="330">
        <v>1</v>
      </c>
      <c r="H67" s="330">
        <v>1</v>
      </c>
      <c r="I67" s="331"/>
      <c r="J67" s="331"/>
      <c r="K67" s="331"/>
      <c r="L67" s="331"/>
      <c r="M67" s="331"/>
      <c r="N67" s="331"/>
      <c r="O67" s="331"/>
      <c r="P67" s="331"/>
      <c r="Q67" s="331"/>
      <c r="R67" s="331"/>
      <c r="S67" s="331"/>
      <c r="T67" s="332"/>
    </row>
    <row r="68" spans="1:20" s="294" customFormat="1" ht="13.8" x14ac:dyDescent="0.25">
      <c r="A68" s="320">
        <v>2</v>
      </c>
      <c r="B68" s="321" t="s">
        <v>277</v>
      </c>
      <c r="C68" s="322" t="s">
        <v>23</v>
      </c>
      <c r="D68" s="323" t="s">
        <v>264</v>
      </c>
      <c r="E68" s="340">
        <f t="shared" si="1"/>
        <v>1</v>
      </c>
      <c r="F68" s="324"/>
      <c r="G68" s="324"/>
      <c r="H68" s="324"/>
      <c r="I68" s="325"/>
      <c r="J68" s="325"/>
      <c r="K68" s="325"/>
      <c r="L68" s="325"/>
      <c r="M68" s="325">
        <f t="shared" ref="M68:M72" si="5">SUM(N68+O68+P68)</f>
        <v>1</v>
      </c>
      <c r="N68" s="325"/>
      <c r="O68" s="325">
        <v>1</v>
      </c>
      <c r="P68" s="325"/>
      <c r="Q68" s="325"/>
      <c r="R68" s="325"/>
      <c r="S68" s="325" t="s">
        <v>263</v>
      </c>
      <c r="T68" s="326"/>
    </row>
    <row r="69" spans="1:20" s="294" customFormat="1" ht="13.8" x14ac:dyDescent="0.3">
      <c r="A69" s="115" t="s">
        <v>11</v>
      </c>
      <c r="B69" s="135" t="s">
        <v>381</v>
      </c>
      <c r="C69" s="283"/>
      <c r="D69" s="135"/>
      <c r="E69" s="336">
        <f t="shared" si="1"/>
        <v>11</v>
      </c>
      <c r="F69" s="133">
        <f t="shared" ref="F69:P69" si="6">SUM(F70:F72)</f>
        <v>0</v>
      </c>
      <c r="G69" s="133">
        <f t="shared" si="6"/>
        <v>0</v>
      </c>
      <c r="H69" s="133">
        <f t="shared" si="6"/>
        <v>0</v>
      </c>
      <c r="I69" s="133">
        <f t="shared" si="6"/>
        <v>0</v>
      </c>
      <c r="J69" s="133">
        <f t="shared" si="6"/>
        <v>0</v>
      </c>
      <c r="K69" s="133">
        <f t="shared" si="6"/>
        <v>0</v>
      </c>
      <c r="L69" s="133">
        <f t="shared" si="6"/>
        <v>0</v>
      </c>
      <c r="M69" s="133">
        <f t="shared" si="6"/>
        <v>11</v>
      </c>
      <c r="N69" s="133">
        <f t="shared" si="6"/>
        <v>6</v>
      </c>
      <c r="O69" s="133">
        <f t="shared" si="6"/>
        <v>5</v>
      </c>
      <c r="P69" s="133">
        <f t="shared" si="6"/>
        <v>0</v>
      </c>
      <c r="Q69" s="296"/>
      <c r="R69" s="296"/>
      <c r="S69" s="296"/>
      <c r="T69" s="297"/>
    </row>
    <row r="70" spans="1:20" s="294" customFormat="1" ht="13.8" x14ac:dyDescent="0.25">
      <c r="A70" s="115">
        <v>1</v>
      </c>
      <c r="B70" s="138" t="s">
        <v>274</v>
      </c>
      <c r="C70" s="113" t="s">
        <v>140</v>
      </c>
      <c r="D70" s="134" t="s">
        <v>94</v>
      </c>
      <c r="E70" s="336">
        <f t="shared" ref="E70:E87" si="7">SUM(F70+I70+L70+M70)</f>
        <v>2</v>
      </c>
      <c r="F70" s="300"/>
      <c r="G70" s="300"/>
      <c r="H70" s="300"/>
      <c r="I70" s="296"/>
      <c r="J70" s="296"/>
      <c r="K70" s="296"/>
      <c r="L70" s="296"/>
      <c r="M70" s="296">
        <f t="shared" si="5"/>
        <v>2</v>
      </c>
      <c r="N70" s="296">
        <v>1</v>
      </c>
      <c r="O70" s="296">
        <v>1</v>
      </c>
      <c r="P70" s="296"/>
      <c r="Q70" s="296"/>
      <c r="R70" s="296"/>
      <c r="S70" s="296" t="s">
        <v>287</v>
      </c>
      <c r="T70" s="297"/>
    </row>
    <row r="71" spans="1:20" s="294" customFormat="1" ht="13.8" x14ac:dyDescent="0.25">
      <c r="A71" s="115"/>
      <c r="B71" s="138"/>
      <c r="C71" s="35" t="s">
        <v>23</v>
      </c>
      <c r="D71" s="134" t="s">
        <v>264</v>
      </c>
      <c r="E71" s="336">
        <f t="shared" si="7"/>
        <v>5</v>
      </c>
      <c r="F71" s="39"/>
      <c r="G71" s="39"/>
      <c r="H71" s="39"/>
      <c r="I71" s="296"/>
      <c r="J71" s="296"/>
      <c r="K71" s="296"/>
      <c r="L71" s="296"/>
      <c r="M71" s="296">
        <f t="shared" si="5"/>
        <v>5</v>
      </c>
      <c r="N71" s="39">
        <v>4</v>
      </c>
      <c r="O71" s="39">
        <v>1</v>
      </c>
      <c r="P71" s="296"/>
      <c r="Q71" s="296"/>
      <c r="R71" s="296"/>
      <c r="S71" s="296"/>
      <c r="T71" s="297"/>
    </row>
    <row r="72" spans="1:20" s="294" customFormat="1" ht="13.8" x14ac:dyDescent="0.25">
      <c r="A72" s="115"/>
      <c r="B72" s="138"/>
      <c r="C72" s="35" t="s">
        <v>281</v>
      </c>
      <c r="D72" s="134" t="s">
        <v>280</v>
      </c>
      <c r="E72" s="336">
        <f t="shared" si="7"/>
        <v>4</v>
      </c>
      <c r="F72" s="39"/>
      <c r="G72" s="39"/>
      <c r="H72" s="39"/>
      <c r="I72" s="296"/>
      <c r="J72" s="296"/>
      <c r="K72" s="296"/>
      <c r="L72" s="296"/>
      <c r="M72" s="296">
        <f t="shared" si="5"/>
        <v>4</v>
      </c>
      <c r="N72" s="39">
        <v>1</v>
      </c>
      <c r="O72" s="39">
        <v>3</v>
      </c>
      <c r="P72" s="296"/>
      <c r="Q72" s="296"/>
      <c r="R72" s="296"/>
      <c r="S72" s="296"/>
      <c r="T72" s="297"/>
    </row>
    <row r="73" spans="1:20" s="294" customFormat="1" ht="13.8" x14ac:dyDescent="0.3">
      <c r="A73" s="115" t="s">
        <v>18</v>
      </c>
      <c r="B73" s="135" t="s">
        <v>382</v>
      </c>
      <c r="C73" s="138"/>
      <c r="D73" s="137"/>
      <c r="E73" s="336">
        <f t="shared" si="7"/>
        <v>35</v>
      </c>
      <c r="F73" s="133">
        <f t="shared" ref="F73:P73" si="8">SUM(F74:F75)</f>
        <v>29</v>
      </c>
      <c r="G73" s="133">
        <f t="shared" si="8"/>
        <v>10</v>
      </c>
      <c r="H73" s="133">
        <f t="shared" si="8"/>
        <v>19</v>
      </c>
      <c r="I73" s="133">
        <f t="shared" si="8"/>
        <v>0</v>
      </c>
      <c r="J73" s="133">
        <f t="shared" si="8"/>
        <v>0</v>
      </c>
      <c r="K73" s="133">
        <f t="shared" si="8"/>
        <v>0</v>
      </c>
      <c r="L73" s="133">
        <f t="shared" si="8"/>
        <v>6</v>
      </c>
      <c r="M73" s="133">
        <f t="shared" si="8"/>
        <v>0</v>
      </c>
      <c r="N73" s="133">
        <f t="shared" si="8"/>
        <v>0</v>
      </c>
      <c r="O73" s="133">
        <f t="shared" si="8"/>
        <v>0</v>
      </c>
      <c r="P73" s="133">
        <f t="shared" si="8"/>
        <v>0</v>
      </c>
      <c r="Q73" s="296"/>
      <c r="R73" s="296"/>
      <c r="S73" s="296"/>
      <c r="T73" s="297"/>
    </row>
    <row r="74" spans="1:20" s="294" customFormat="1" ht="13.8" x14ac:dyDescent="0.25">
      <c r="A74" s="115">
        <v>1</v>
      </c>
      <c r="B74" s="113" t="s">
        <v>657</v>
      </c>
      <c r="C74" s="113" t="s">
        <v>65</v>
      </c>
      <c r="D74" s="67" t="s">
        <v>66</v>
      </c>
      <c r="E74" s="336">
        <f t="shared" si="7"/>
        <v>21</v>
      </c>
      <c r="F74" s="300">
        <f t="shared" ref="F74:F75" si="9">SUM(G74:H74)</f>
        <v>18</v>
      </c>
      <c r="G74" s="300">
        <v>6</v>
      </c>
      <c r="H74" s="300">
        <v>12</v>
      </c>
      <c r="I74" s="296"/>
      <c r="J74" s="296"/>
      <c r="K74" s="296"/>
      <c r="L74" s="296">
        <v>3</v>
      </c>
      <c r="M74" s="296"/>
      <c r="N74" s="296"/>
      <c r="O74" s="296"/>
      <c r="P74" s="296"/>
      <c r="Q74" s="296"/>
      <c r="R74" s="296"/>
      <c r="S74" s="296" t="s">
        <v>238</v>
      </c>
      <c r="T74" s="297"/>
    </row>
    <row r="75" spans="1:20" s="294" customFormat="1" ht="13.8" x14ac:dyDescent="0.25">
      <c r="A75" s="115"/>
      <c r="B75" s="113"/>
      <c r="C75" s="113" t="s">
        <v>67</v>
      </c>
      <c r="D75" s="67" t="s">
        <v>68</v>
      </c>
      <c r="E75" s="336">
        <f t="shared" si="7"/>
        <v>14</v>
      </c>
      <c r="F75" s="300">
        <f t="shared" si="9"/>
        <v>11</v>
      </c>
      <c r="G75" s="300">
        <v>4</v>
      </c>
      <c r="H75" s="300">
        <v>7</v>
      </c>
      <c r="I75" s="296"/>
      <c r="J75" s="296"/>
      <c r="K75" s="296"/>
      <c r="L75" s="296">
        <v>3</v>
      </c>
      <c r="M75" s="296"/>
      <c r="N75" s="296"/>
      <c r="O75" s="296"/>
      <c r="P75" s="296"/>
      <c r="Q75" s="296"/>
      <c r="R75" s="296"/>
      <c r="S75" s="296"/>
      <c r="T75" s="297"/>
    </row>
    <row r="76" spans="1:20" s="294" customFormat="1" ht="13.8" x14ac:dyDescent="0.3">
      <c r="A76" s="115" t="s">
        <v>248</v>
      </c>
      <c r="B76" s="135" t="s">
        <v>384</v>
      </c>
      <c r="C76" s="138"/>
      <c r="D76" s="137"/>
      <c r="E76" s="336">
        <f t="shared" si="7"/>
        <v>2</v>
      </c>
      <c r="F76" s="133">
        <f t="shared" ref="F76:P76" si="10">SUM(F77:F77)</f>
        <v>2</v>
      </c>
      <c r="G76" s="133">
        <f t="shared" si="10"/>
        <v>1</v>
      </c>
      <c r="H76" s="133">
        <f t="shared" si="10"/>
        <v>1</v>
      </c>
      <c r="I76" s="133">
        <f t="shared" si="10"/>
        <v>0</v>
      </c>
      <c r="J76" s="133">
        <f t="shared" si="10"/>
        <v>0</v>
      </c>
      <c r="K76" s="133">
        <f t="shared" si="10"/>
        <v>0</v>
      </c>
      <c r="L76" s="133">
        <f t="shared" si="10"/>
        <v>0</v>
      </c>
      <c r="M76" s="133">
        <f t="shared" si="10"/>
        <v>0</v>
      </c>
      <c r="N76" s="133">
        <f t="shared" si="10"/>
        <v>0</v>
      </c>
      <c r="O76" s="133">
        <f t="shared" si="10"/>
        <v>0</v>
      </c>
      <c r="P76" s="133">
        <f t="shared" si="10"/>
        <v>0</v>
      </c>
      <c r="Q76" s="296"/>
      <c r="R76" s="296"/>
      <c r="S76" s="296"/>
      <c r="T76" s="297"/>
    </row>
    <row r="77" spans="1:20" s="294" customFormat="1" ht="13.8" x14ac:dyDescent="0.25">
      <c r="A77" s="115">
        <v>1</v>
      </c>
      <c r="B77" s="113" t="s">
        <v>413</v>
      </c>
      <c r="C77" s="138" t="s">
        <v>81</v>
      </c>
      <c r="D77" s="137" t="s">
        <v>82</v>
      </c>
      <c r="E77" s="336">
        <f t="shared" si="7"/>
        <v>2</v>
      </c>
      <c r="F77" s="39">
        <f>SUM(G77:H77)</f>
        <v>2</v>
      </c>
      <c r="G77" s="37">
        <v>1</v>
      </c>
      <c r="H77" s="37">
        <v>1</v>
      </c>
      <c r="I77" s="296"/>
      <c r="J77" s="296"/>
      <c r="K77" s="296"/>
      <c r="L77" s="296"/>
      <c r="M77" s="296"/>
      <c r="N77" s="296"/>
      <c r="O77" s="296"/>
      <c r="P77" s="296"/>
      <c r="Q77" s="296"/>
      <c r="R77" s="296"/>
      <c r="S77" s="296" t="s">
        <v>238</v>
      </c>
      <c r="T77" s="297"/>
    </row>
    <row r="78" spans="1:20" s="294" customFormat="1" ht="13.8" x14ac:dyDescent="0.3">
      <c r="A78" s="115" t="s">
        <v>247</v>
      </c>
      <c r="B78" s="135" t="s">
        <v>442</v>
      </c>
      <c r="C78" s="138"/>
      <c r="D78" s="137"/>
      <c r="E78" s="336">
        <f t="shared" si="7"/>
        <v>20</v>
      </c>
      <c r="F78" s="133">
        <f t="shared" ref="F78:P78" si="11">SUM(F79:F79)</f>
        <v>20</v>
      </c>
      <c r="G78" s="133">
        <f t="shared" si="11"/>
        <v>10</v>
      </c>
      <c r="H78" s="133">
        <f t="shared" si="11"/>
        <v>10</v>
      </c>
      <c r="I78" s="133">
        <f t="shared" si="11"/>
        <v>0</v>
      </c>
      <c r="J78" s="133">
        <f t="shared" si="11"/>
        <v>0</v>
      </c>
      <c r="K78" s="133">
        <f t="shared" si="11"/>
        <v>0</v>
      </c>
      <c r="L78" s="133">
        <f t="shared" si="11"/>
        <v>0</v>
      </c>
      <c r="M78" s="133">
        <f t="shared" si="11"/>
        <v>0</v>
      </c>
      <c r="N78" s="133">
        <f t="shared" si="11"/>
        <v>0</v>
      </c>
      <c r="O78" s="133">
        <f t="shared" si="11"/>
        <v>0</v>
      </c>
      <c r="P78" s="133">
        <f t="shared" si="11"/>
        <v>0</v>
      </c>
      <c r="Q78" s="296"/>
      <c r="R78" s="296"/>
      <c r="S78" s="296"/>
      <c r="T78" s="297"/>
    </row>
    <row r="79" spans="1:20" s="294" customFormat="1" ht="13.8" x14ac:dyDescent="0.25">
      <c r="A79" s="115">
        <v>1</v>
      </c>
      <c r="B79" s="138" t="s">
        <v>265</v>
      </c>
      <c r="C79" s="138" t="s">
        <v>81</v>
      </c>
      <c r="D79" s="137" t="s">
        <v>82</v>
      </c>
      <c r="E79" s="336">
        <f t="shared" si="7"/>
        <v>20</v>
      </c>
      <c r="F79" s="300">
        <f>SUM(G79:H79)</f>
        <v>20</v>
      </c>
      <c r="G79" s="300">
        <v>10</v>
      </c>
      <c r="H79" s="300">
        <v>10</v>
      </c>
      <c r="I79" s="296"/>
      <c r="J79" s="296"/>
      <c r="K79" s="296"/>
      <c r="L79" s="296"/>
      <c r="M79" s="296"/>
      <c r="N79" s="296"/>
      <c r="O79" s="296"/>
      <c r="P79" s="296"/>
      <c r="Q79" s="296"/>
      <c r="R79" s="296"/>
      <c r="S79" s="296" t="s">
        <v>238</v>
      </c>
      <c r="T79" s="297"/>
    </row>
    <row r="80" spans="1:20" s="294" customFormat="1" ht="13.8" x14ac:dyDescent="0.3">
      <c r="A80" s="115" t="s">
        <v>246</v>
      </c>
      <c r="B80" s="135" t="s">
        <v>385</v>
      </c>
      <c r="C80" s="138"/>
      <c r="D80" s="137"/>
      <c r="E80" s="336">
        <f t="shared" si="7"/>
        <v>10</v>
      </c>
      <c r="F80" s="133">
        <f t="shared" ref="F80:P80" si="12">SUM(F81:F82)</f>
        <v>5</v>
      </c>
      <c r="G80" s="133">
        <f t="shared" si="12"/>
        <v>2</v>
      </c>
      <c r="H80" s="133">
        <f t="shared" si="12"/>
        <v>3</v>
      </c>
      <c r="I80" s="133">
        <f t="shared" si="12"/>
        <v>2</v>
      </c>
      <c r="J80" s="133">
        <f t="shared" si="12"/>
        <v>2</v>
      </c>
      <c r="K80" s="133">
        <f t="shared" si="12"/>
        <v>0</v>
      </c>
      <c r="L80" s="133">
        <f t="shared" si="12"/>
        <v>2</v>
      </c>
      <c r="M80" s="133">
        <f t="shared" si="12"/>
        <v>1</v>
      </c>
      <c r="N80" s="133">
        <f t="shared" si="12"/>
        <v>0</v>
      </c>
      <c r="O80" s="133">
        <f t="shared" si="12"/>
        <v>1</v>
      </c>
      <c r="P80" s="133">
        <f t="shared" si="12"/>
        <v>0</v>
      </c>
      <c r="Q80" s="296"/>
      <c r="R80" s="296"/>
      <c r="S80" s="296"/>
      <c r="T80" s="297"/>
    </row>
    <row r="81" spans="1:20" s="294" customFormat="1" ht="13.8" x14ac:dyDescent="0.25">
      <c r="A81" s="115">
        <v>1</v>
      </c>
      <c r="B81" s="113" t="s">
        <v>416</v>
      </c>
      <c r="C81" s="113" t="s">
        <v>65</v>
      </c>
      <c r="D81" s="67" t="s">
        <v>66</v>
      </c>
      <c r="E81" s="336">
        <f t="shared" si="7"/>
        <v>6</v>
      </c>
      <c r="F81" s="300">
        <f>SUM(G81:H81)</f>
        <v>3</v>
      </c>
      <c r="G81" s="300">
        <v>1</v>
      </c>
      <c r="H81" s="300">
        <v>2</v>
      </c>
      <c r="I81" s="296">
        <v>2</v>
      </c>
      <c r="J81" s="296">
        <v>2</v>
      </c>
      <c r="K81" s="296"/>
      <c r="L81" s="296">
        <v>1</v>
      </c>
      <c r="M81" s="296"/>
      <c r="N81" s="296"/>
      <c r="O81" s="296"/>
      <c r="P81" s="296"/>
      <c r="Q81" s="296"/>
      <c r="R81" s="296"/>
      <c r="S81" s="296" t="s">
        <v>238</v>
      </c>
      <c r="T81" s="297"/>
    </row>
    <row r="82" spans="1:20" s="294" customFormat="1" ht="13.8" x14ac:dyDescent="0.25">
      <c r="A82" s="115"/>
      <c r="B82" s="113"/>
      <c r="C82" s="113" t="s">
        <v>67</v>
      </c>
      <c r="D82" s="67" t="s">
        <v>68</v>
      </c>
      <c r="E82" s="336">
        <f t="shared" si="7"/>
        <v>4</v>
      </c>
      <c r="F82" s="300">
        <f>SUM(G82:H82)</f>
        <v>2</v>
      </c>
      <c r="G82" s="300">
        <v>1</v>
      </c>
      <c r="H82" s="300">
        <v>1</v>
      </c>
      <c r="I82" s="296"/>
      <c r="J82" s="296"/>
      <c r="K82" s="296"/>
      <c r="L82" s="296">
        <v>1</v>
      </c>
      <c r="M82" s="296">
        <v>1</v>
      </c>
      <c r="N82" s="296"/>
      <c r="O82" s="296">
        <v>1</v>
      </c>
      <c r="P82" s="296"/>
      <c r="Q82" s="296"/>
      <c r="R82" s="296"/>
      <c r="S82" s="296"/>
      <c r="T82" s="297"/>
    </row>
    <row r="83" spans="1:20" s="294" customFormat="1" ht="13.8" x14ac:dyDescent="0.3">
      <c r="A83" s="115" t="s">
        <v>244</v>
      </c>
      <c r="B83" s="135" t="s">
        <v>388</v>
      </c>
      <c r="C83" s="138"/>
      <c r="D83" s="137"/>
      <c r="E83" s="336">
        <f t="shared" si="7"/>
        <v>40</v>
      </c>
      <c r="F83" s="133">
        <f t="shared" ref="F83:P83" si="13">SUM(F84:F84)</f>
        <v>20</v>
      </c>
      <c r="G83" s="133">
        <f t="shared" si="13"/>
        <v>7</v>
      </c>
      <c r="H83" s="133">
        <f t="shared" si="13"/>
        <v>13</v>
      </c>
      <c r="I83" s="133">
        <f t="shared" si="13"/>
        <v>0</v>
      </c>
      <c r="J83" s="133">
        <f t="shared" si="13"/>
        <v>0</v>
      </c>
      <c r="K83" s="133">
        <f t="shared" si="13"/>
        <v>0</v>
      </c>
      <c r="L83" s="133">
        <f t="shared" si="13"/>
        <v>20</v>
      </c>
      <c r="M83" s="133">
        <f t="shared" si="13"/>
        <v>0</v>
      </c>
      <c r="N83" s="133">
        <f t="shared" si="13"/>
        <v>0</v>
      </c>
      <c r="O83" s="133">
        <f t="shared" si="13"/>
        <v>0</v>
      </c>
      <c r="P83" s="133">
        <f t="shared" si="13"/>
        <v>0</v>
      </c>
      <c r="Q83" s="296"/>
      <c r="R83" s="296"/>
      <c r="S83" s="296"/>
      <c r="T83" s="297"/>
    </row>
    <row r="84" spans="1:20" s="294" customFormat="1" ht="13.8" x14ac:dyDescent="0.25">
      <c r="A84" s="115">
        <v>1</v>
      </c>
      <c r="B84" s="138" t="s">
        <v>658</v>
      </c>
      <c r="C84" s="113" t="s">
        <v>188</v>
      </c>
      <c r="D84" s="68" t="s">
        <v>189</v>
      </c>
      <c r="E84" s="336">
        <f t="shared" si="7"/>
        <v>40</v>
      </c>
      <c r="F84" s="39">
        <f>G84+H84</f>
        <v>20</v>
      </c>
      <c r="G84" s="39">
        <v>7</v>
      </c>
      <c r="H84" s="39">
        <v>13</v>
      </c>
      <c r="I84" s="296"/>
      <c r="J84" s="296"/>
      <c r="K84" s="296"/>
      <c r="L84" s="296">
        <v>20</v>
      </c>
      <c r="M84" s="296"/>
      <c r="N84" s="296"/>
      <c r="O84" s="296"/>
      <c r="P84" s="296"/>
      <c r="Q84" s="296"/>
      <c r="R84" s="296"/>
      <c r="S84" s="296" t="s">
        <v>238</v>
      </c>
      <c r="T84" s="297"/>
    </row>
    <row r="85" spans="1:20" s="294" customFormat="1" ht="13.8" x14ac:dyDescent="0.3">
      <c r="A85" s="115" t="s">
        <v>242</v>
      </c>
      <c r="B85" s="135" t="s">
        <v>391</v>
      </c>
      <c r="C85" s="138"/>
      <c r="D85" s="137"/>
      <c r="E85" s="336">
        <f t="shared" si="7"/>
        <v>9</v>
      </c>
      <c r="F85" s="133">
        <f t="shared" ref="F85:P85" si="14">SUM(F86:F87)</f>
        <v>9</v>
      </c>
      <c r="G85" s="133">
        <f t="shared" si="14"/>
        <v>3</v>
      </c>
      <c r="H85" s="133">
        <f t="shared" si="14"/>
        <v>6</v>
      </c>
      <c r="I85" s="133">
        <f t="shared" si="14"/>
        <v>0</v>
      </c>
      <c r="J85" s="133">
        <f t="shared" si="14"/>
        <v>0</v>
      </c>
      <c r="K85" s="133">
        <f t="shared" si="14"/>
        <v>0</v>
      </c>
      <c r="L85" s="133">
        <f t="shared" si="14"/>
        <v>0</v>
      </c>
      <c r="M85" s="133">
        <f t="shared" si="14"/>
        <v>0</v>
      </c>
      <c r="N85" s="133">
        <f t="shared" si="14"/>
        <v>0</v>
      </c>
      <c r="O85" s="133">
        <f t="shared" si="14"/>
        <v>0</v>
      </c>
      <c r="P85" s="133">
        <f t="shared" si="14"/>
        <v>0</v>
      </c>
      <c r="Q85" s="296"/>
      <c r="R85" s="296"/>
      <c r="S85" s="296"/>
      <c r="T85" s="297"/>
    </row>
    <row r="86" spans="1:20" s="294" customFormat="1" ht="13.8" x14ac:dyDescent="0.25">
      <c r="A86" s="115">
        <v>1</v>
      </c>
      <c r="B86" s="138" t="s">
        <v>659</v>
      </c>
      <c r="C86" s="35" t="s">
        <v>91</v>
      </c>
      <c r="D86" s="67" t="s">
        <v>92</v>
      </c>
      <c r="E86" s="336">
        <f t="shared" si="7"/>
        <v>1</v>
      </c>
      <c r="F86" s="39">
        <f>SUM(G86:H86)</f>
        <v>1</v>
      </c>
      <c r="G86" s="39">
        <v>0</v>
      </c>
      <c r="H86" s="39">
        <v>1</v>
      </c>
      <c r="I86" s="296"/>
      <c r="J86" s="296"/>
      <c r="K86" s="296"/>
      <c r="L86" s="296"/>
      <c r="M86" s="296"/>
      <c r="N86" s="296"/>
      <c r="O86" s="296"/>
      <c r="P86" s="296"/>
      <c r="Q86" s="296"/>
      <c r="R86" s="296"/>
      <c r="S86" s="296" t="s">
        <v>263</v>
      </c>
      <c r="T86" s="297"/>
    </row>
    <row r="87" spans="1:20" s="294" customFormat="1" ht="13.8" x14ac:dyDescent="0.25">
      <c r="A87" s="115"/>
      <c r="B87" s="113"/>
      <c r="C87" s="113" t="s">
        <v>140</v>
      </c>
      <c r="D87" s="134" t="s">
        <v>94</v>
      </c>
      <c r="E87" s="336">
        <f t="shared" si="7"/>
        <v>8</v>
      </c>
      <c r="F87" s="39">
        <f>SUM(G87:H87)</f>
        <v>8</v>
      </c>
      <c r="G87" s="300">
        <v>3</v>
      </c>
      <c r="H87" s="300">
        <v>5</v>
      </c>
      <c r="I87" s="296"/>
      <c r="J87" s="296"/>
      <c r="K87" s="296"/>
      <c r="L87" s="296"/>
      <c r="M87" s="296"/>
      <c r="N87" s="296"/>
      <c r="O87" s="296"/>
      <c r="P87" s="296"/>
      <c r="Q87" s="296"/>
      <c r="R87" s="296"/>
      <c r="S87" s="296"/>
      <c r="T87" s="297"/>
    </row>
    <row r="88" spans="1:20" s="294" customFormat="1" ht="13.8" x14ac:dyDescent="0.3">
      <c r="A88" s="115" t="s">
        <v>277</v>
      </c>
      <c r="B88" s="283" t="s">
        <v>406</v>
      </c>
      <c r="C88" s="283"/>
      <c r="D88" s="135"/>
      <c r="E88" s="336">
        <f>SUM(E89+E91+E96)</f>
        <v>150</v>
      </c>
      <c r="F88" s="295">
        <f t="shared" ref="F88:P88" si="15">SUM(F89+F91+F96)</f>
        <v>150</v>
      </c>
      <c r="G88" s="295">
        <f t="shared" si="15"/>
        <v>59</v>
      </c>
      <c r="H88" s="295">
        <f t="shared" si="15"/>
        <v>91</v>
      </c>
      <c r="I88" s="295">
        <f t="shared" si="15"/>
        <v>0</v>
      </c>
      <c r="J88" s="295">
        <f t="shared" si="15"/>
        <v>0</v>
      </c>
      <c r="K88" s="295">
        <f t="shared" si="15"/>
        <v>0</v>
      </c>
      <c r="L88" s="295">
        <f t="shared" si="15"/>
        <v>0</v>
      </c>
      <c r="M88" s="295">
        <f t="shared" si="15"/>
        <v>0</v>
      </c>
      <c r="N88" s="295">
        <f t="shared" si="15"/>
        <v>0</v>
      </c>
      <c r="O88" s="295">
        <f t="shared" si="15"/>
        <v>0</v>
      </c>
      <c r="P88" s="295">
        <f t="shared" si="15"/>
        <v>0</v>
      </c>
      <c r="Q88" s="296"/>
      <c r="R88" s="296"/>
      <c r="S88" s="296"/>
      <c r="T88" s="297"/>
    </row>
    <row r="89" spans="1:20" s="294" customFormat="1" ht="13.8" x14ac:dyDescent="0.3">
      <c r="A89" s="115" t="s">
        <v>8</v>
      </c>
      <c r="B89" s="135" t="s">
        <v>444</v>
      </c>
      <c r="C89" s="138"/>
      <c r="D89" s="137"/>
      <c r="E89" s="336">
        <f t="shared" ref="E89:E101" si="16">SUM(F89+I89+L89+M89)</f>
        <v>2</v>
      </c>
      <c r="F89" s="133">
        <f t="shared" ref="F89:P89" si="17">SUM(F90:F90)</f>
        <v>2</v>
      </c>
      <c r="G89" s="133">
        <f t="shared" si="17"/>
        <v>1</v>
      </c>
      <c r="H89" s="133">
        <f t="shared" si="17"/>
        <v>1</v>
      </c>
      <c r="I89" s="133">
        <f t="shared" si="17"/>
        <v>0</v>
      </c>
      <c r="J89" s="133">
        <f t="shared" si="17"/>
        <v>0</v>
      </c>
      <c r="K89" s="133">
        <f t="shared" si="17"/>
        <v>0</v>
      </c>
      <c r="L89" s="133">
        <f t="shared" si="17"/>
        <v>0</v>
      </c>
      <c r="M89" s="133">
        <f t="shared" si="17"/>
        <v>0</v>
      </c>
      <c r="N89" s="133">
        <f t="shared" si="17"/>
        <v>0</v>
      </c>
      <c r="O89" s="133">
        <f t="shared" si="17"/>
        <v>0</v>
      </c>
      <c r="P89" s="133">
        <f t="shared" si="17"/>
        <v>0</v>
      </c>
      <c r="Q89" s="296"/>
      <c r="R89" s="296"/>
      <c r="S89" s="296"/>
      <c r="T89" s="297"/>
    </row>
    <row r="90" spans="1:20" s="294" customFormat="1" ht="13.8" x14ac:dyDescent="0.25">
      <c r="A90" s="115">
        <v>1</v>
      </c>
      <c r="B90" s="113" t="s">
        <v>287</v>
      </c>
      <c r="C90" s="113" t="s">
        <v>36</v>
      </c>
      <c r="D90" s="68" t="s">
        <v>37</v>
      </c>
      <c r="E90" s="336">
        <f t="shared" si="16"/>
        <v>2</v>
      </c>
      <c r="F90" s="300">
        <f t="shared" ref="F90" si="18">SUM(G90:H90)</f>
        <v>2</v>
      </c>
      <c r="G90" s="300">
        <v>1</v>
      </c>
      <c r="H90" s="300">
        <v>1</v>
      </c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 t="s">
        <v>238</v>
      </c>
      <c r="T90" s="297"/>
    </row>
    <row r="91" spans="1:20" s="294" customFormat="1" ht="13.8" x14ac:dyDescent="0.3">
      <c r="A91" s="115" t="s">
        <v>11</v>
      </c>
      <c r="B91" s="135" t="s">
        <v>396</v>
      </c>
      <c r="C91" s="138"/>
      <c r="D91" s="137"/>
      <c r="E91" s="336">
        <f t="shared" si="16"/>
        <v>87</v>
      </c>
      <c r="F91" s="133">
        <f t="shared" ref="F91:P91" si="19">SUM(F92:F95)</f>
        <v>87</v>
      </c>
      <c r="G91" s="133">
        <f t="shared" si="19"/>
        <v>28</v>
      </c>
      <c r="H91" s="133">
        <f t="shared" si="19"/>
        <v>59</v>
      </c>
      <c r="I91" s="133">
        <f t="shared" si="19"/>
        <v>0</v>
      </c>
      <c r="J91" s="133">
        <f t="shared" si="19"/>
        <v>0</v>
      </c>
      <c r="K91" s="133">
        <f t="shared" si="19"/>
        <v>0</v>
      </c>
      <c r="L91" s="133">
        <f t="shared" si="19"/>
        <v>0</v>
      </c>
      <c r="M91" s="133">
        <f t="shared" si="19"/>
        <v>0</v>
      </c>
      <c r="N91" s="133">
        <f t="shared" si="19"/>
        <v>0</v>
      </c>
      <c r="O91" s="133">
        <f t="shared" si="19"/>
        <v>0</v>
      </c>
      <c r="P91" s="133">
        <f t="shared" si="19"/>
        <v>0</v>
      </c>
      <c r="Q91" s="296"/>
      <c r="R91" s="296"/>
      <c r="S91" s="296"/>
      <c r="T91" s="297"/>
    </row>
    <row r="92" spans="1:20" s="294" customFormat="1" ht="13.8" x14ac:dyDescent="0.25">
      <c r="A92" s="115">
        <v>1</v>
      </c>
      <c r="B92" s="138" t="s">
        <v>418</v>
      </c>
      <c r="C92" s="138" t="s">
        <v>138</v>
      </c>
      <c r="D92" s="137" t="s">
        <v>139</v>
      </c>
      <c r="E92" s="336">
        <f t="shared" si="16"/>
        <v>4</v>
      </c>
      <c r="F92" s="300">
        <f>SUM(G92:H92)</f>
        <v>4</v>
      </c>
      <c r="G92" s="300">
        <v>2</v>
      </c>
      <c r="H92" s="300">
        <v>2</v>
      </c>
      <c r="I92" s="296"/>
      <c r="J92" s="296"/>
      <c r="K92" s="296"/>
      <c r="L92" s="296"/>
      <c r="M92" s="296"/>
      <c r="N92" s="296"/>
      <c r="O92" s="296"/>
      <c r="P92" s="296"/>
      <c r="Q92" s="296"/>
      <c r="R92" s="296"/>
      <c r="S92" s="296" t="s">
        <v>238</v>
      </c>
      <c r="T92" s="297"/>
    </row>
    <row r="93" spans="1:20" s="294" customFormat="1" ht="13.8" x14ac:dyDescent="0.25">
      <c r="A93" s="115"/>
      <c r="B93" s="138"/>
      <c r="C93" s="113" t="s">
        <v>140</v>
      </c>
      <c r="D93" s="134" t="s">
        <v>94</v>
      </c>
      <c r="E93" s="336">
        <f t="shared" si="16"/>
        <v>1</v>
      </c>
      <c r="F93" s="300">
        <f t="shared" ref="F93:F95" si="20">SUM(G93:H93)</f>
        <v>1</v>
      </c>
      <c r="G93" s="300">
        <v>1</v>
      </c>
      <c r="H93" s="300">
        <v>0</v>
      </c>
      <c r="I93" s="296"/>
      <c r="J93" s="296"/>
      <c r="K93" s="296"/>
      <c r="L93" s="296"/>
      <c r="M93" s="296"/>
      <c r="N93" s="296"/>
      <c r="O93" s="296"/>
      <c r="P93" s="296"/>
      <c r="Q93" s="296"/>
      <c r="R93" s="296"/>
      <c r="S93" s="296"/>
      <c r="T93" s="297"/>
    </row>
    <row r="94" spans="1:20" s="294" customFormat="1" ht="13.8" x14ac:dyDescent="0.25">
      <c r="A94" s="115">
        <v>2</v>
      </c>
      <c r="B94" s="113" t="s">
        <v>660</v>
      </c>
      <c r="C94" s="138" t="s">
        <v>65</v>
      </c>
      <c r="D94" s="137" t="s">
        <v>66</v>
      </c>
      <c r="E94" s="336">
        <f t="shared" si="16"/>
        <v>68</v>
      </c>
      <c r="F94" s="300">
        <f t="shared" si="20"/>
        <v>68</v>
      </c>
      <c r="G94" s="300">
        <v>20</v>
      </c>
      <c r="H94" s="300">
        <v>48</v>
      </c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 t="s">
        <v>238</v>
      </c>
      <c r="T94" s="297"/>
    </row>
    <row r="95" spans="1:20" s="294" customFormat="1" ht="13.8" x14ac:dyDescent="0.25">
      <c r="A95" s="115"/>
      <c r="B95" s="113"/>
      <c r="C95" s="138" t="s">
        <v>67</v>
      </c>
      <c r="D95" s="137" t="s">
        <v>68</v>
      </c>
      <c r="E95" s="336">
        <f t="shared" si="16"/>
        <v>14</v>
      </c>
      <c r="F95" s="300">
        <f t="shared" si="20"/>
        <v>14</v>
      </c>
      <c r="G95" s="300">
        <v>5</v>
      </c>
      <c r="H95" s="300">
        <v>9</v>
      </c>
      <c r="I95" s="296"/>
      <c r="J95" s="296"/>
      <c r="K95" s="296"/>
      <c r="L95" s="296"/>
      <c r="M95" s="296"/>
      <c r="N95" s="296"/>
      <c r="O95" s="296"/>
      <c r="P95" s="296"/>
      <c r="Q95" s="296"/>
      <c r="R95" s="296"/>
      <c r="S95" s="296"/>
      <c r="T95" s="297"/>
    </row>
    <row r="96" spans="1:20" s="294" customFormat="1" ht="13.8" x14ac:dyDescent="0.3">
      <c r="A96" s="115" t="s">
        <v>18</v>
      </c>
      <c r="B96" s="135" t="s">
        <v>447</v>
      </c>
      <c r="C96" s="138"/>
      <c r="D96" s="137"/>
      <c r="E96" s="336">
        <f t="shared" si="16"/>
        <v>61</v>
      </c>
      <c r="F96" s="133">
        <f t="shared" ref="F96:P96" si="21">SUM(F97:F101)</f>
        <v>61</v>
      </c>
      <c r="G96" s="133">
        <f t="shared" si="21"/>
        <v>30</v>
      </c>
      <c r="H96" s="133">
        <f t="shared" si="21"/>
        <v>31</v>
      </c>
      <c r="I96" s="133">
        <f t="shared" si="21"/>
        <v>0</v>
      </c>
      <c r="J96" s="133">
        <f t="shared" si="21"/>
        <v>0</v>
      </c>
      <c r="K96" s="133">
        <f t="shared" si="21"/>
        <v>0</v>
      </c>
      <c r="L96" s="133">
        <f t="shared" si="21"/>
        <v>0</v>
      </c>
      <c r="M96" s="133">
        <f t="shared" si="21"/>
        <v>0</v>
      </c>
      <c r="N96" s="133">
        <f t="shared" si="21"/>
        <v>0</v>
      </c>
      <c r="O96" s="133">
        <f t="shared" si="21"/>
        <v>0</v>
      </c>
      <c r="P96" s="133">
        <f t="shared" si="21"/>
        <v>0</v>
      </c>
      <c r="Q96" s="296"/>
      <c r="R96" s="296"/>
      <c r="S96" s="296"/>
      <c r="T96" s="297"/>
    </row>
    <row r="97" spans="1:20" s="294" customFormat="1" ht="13.8" x14ac:dyDescent="0.25">
      <c r="A97" s="115">
        <v>1</v>
      </c>
      <c r="B97" s="35" t="s">
        <v>239</v>
      </c>
      <c r="C97" s="138" t="s">
        <v>67</v>
      </c>
      <c r="D97" s="137" t="s">
        <v>68</v>
      </c>
      <c r="E97" s="336">
        <f t="shared" si="16"/>
        <v>2</v>
      </c>
      <c r="F97" s="39">
        <f>SUM(G97:H97)</f>
        <v>2</v>
      </c>
      <c r="G97" s="39">
        <v>2</v>
      </c>
      <c r="H97" s="39">
        <v>0</v>
      </c>
      <c r="I97" s="296"/>
      <c r="J97" s="296"/>
      <c r="K97" s="296"/>
      <c r="L97" s="296"/>
      <c r="M97" s="296"/>
      <c r="N97" s="296"/>
      <c r="O97" s="296"/>
      <c r="P97" s="296"/>
      <c r="Q97" s="296"/>
      <c r="R97" s="296"/>
      <c r="S97" s="296" t="s">
        <v>238</v>
      </c>
      <c r="T97" s="297"/>
    </row>
    <row r="98" spans="1:20" s="294" customFormat="1" ht="13.8" x14ac:dyDescent="0.25">
      <c r="A98" s="115"/>
      <c r="B98" s="138"/>
      <c r="C98" s="138" t="s">
        <v>81</v>
      </c>
      <c r="D98" s="137" t="s">
        <v>82</v>
      </c>
      <c r="E98" s="336">
        <f t="shared" si="16"/>
        <v>52</v>
      </c>
      <c r="F98" s="39">
        <f t="shared" ref="F98:F101" si="22">SUM(G98:H98)</f>
        <v>52</v>
      </c>
      <c r="G98" s="37">
        <v>26</v>
      </c>
      <c r="H98" s="37">
        <v>26</v>
      </c>
      <c r="I98" s="296"/>
      <c r="J98" s="296"/>
      <c r="K98" s="296"/>
      <c r="L98" s="296"/>
      <c r="M98" s="296"/>
      <c r="N98" s="296"/>
      <c r="O98" s="296"/>
      <c r="P98" s="296"/>
      <c r="Q98" s="296"/>
      <c r="R98" s="296"/>
      <c r="S98" s="296"/>
      <c r="T98" s="297"/>
    </row>
    <row r="99" spans="1:20" s="294" customFormat="1" ht="13.8" x14ac:dyDescent="0.25">
      <c r="A99" s="115">
        <v>2</v>
      </c>
      <c r="B99" s="113" t="s">
        <v>515</v>
      </c>
      <c r="C99" s="113" t="s">
        <v>93</v>
      </c>
      <c r="D99" s="134" t="s">
        <v>141</v>
      </c>
      <c r="E99" s="336">
        <f t="shared" si="16"/>
        <v>2</v>
      </c>
      <c r="F99" s="39">
        <f t="shared" si="22"/>
        <v>2</v>
      </c>
      <c r="G99" s="37">
        <v>1</v>
      </c>
      <c r="H99" s="37">
        <v>1</v>
      </c>
      <c r="I99" s="296"/>
      <c r="J99" s="296"/>
      <c r="K99" s="296"/>
      <c r="L99" s="296"/>
      <c r="M99" s="296"/>
      <c r="N99" s="296"/>
      <c r="O99" s="296"/>
      <c r="P99" s="296"/>
      <c r="Q99" s="296"/>
      <c r="R99" s="296"/>
      <c r="S99" s="296" t="s">
        <v>238</v>
      </c>
      <c r="T99" s="297"/>
    </row>
    <row r="100" spans="1:20" s="294" customFormat="1" ht="13.8" x14ac:dyDescent="0.3">
      <c r="A100" s="301"/>
      <c r="B100" s="113"/>
      <c r="C100" s="113" t="s">
        <v>275</v>
      </c>
      <c r="D100" s="134" t="s">
        <v>217</v>
      </c>
      <c r="E100" s="336">
        <f t="shared" si="16"/>
        <v>1</v>
      </c>
      <c r="F100" s="39">
        <f t="shared" si="22"/>
        <v>1</v>
      </c>
      <c r="G100" s="113"/>
      <c r="H100" s="113">
        <v>1</v>
      </c>
      <c r="I100" s="296"/>
      <c r="J100" s="296"/>
      <c r="K100" s="296"/>
      <c r="L100" s="296"/>
      <c r="M100" s="296"/>
      <c r="N100" s="296"/>
      <c r="O100" s="296"/>
      <c r="P100" s="296"/>
      <c r="Q100" s="296"/>
      <c r="R100" s="296"/>
      <c r="S100" s="296"/>
      <c r="T100" s="297"/>
    </row>
    <row r="101" spans="1:20" s="294" customFormat="1" ht="13.8" x14ac:dyDescent="0.25">
      <c r="A101" s="115">
        <v>3</v>
      </c>
      <c r="B101" s="37" t="s">
        <v>653</v>
      </c>
      <c r="C101" s="138" t="s">
        <v>67</v>
      </c>
      <c r="D101" s="137" t="s">
        <v>68</v>
      </c>
      <c r="E101" s="336">
        <f t="shared" si="16"/>
        <v>4</v>
      </c>
      <c r="F101" s="39">
        <f t="shared" si="22"/>
        <v>4</v>
      </c>
      <c r="G101" s="39">
        <v>1</v>
      </c>
      <c r="H101" s="39">
        <v>3</v>
      </c>
      <c r="I101" s="296"/>
      <c r="J101" s="296"/>
      <c r="K101" s="296"/>
      <c r="L101" s="296"/>
      <c r="M101" s="296"/>
      <c r="N101" s="296"/>
      <c r="O101" s="296"/>
      <c r="P101" s="296"/>
      <c r="Q101" s="296"/>
      <c r="R101" s="296"/>
      <c r="S101" s="296" t="s">
        <v>238</v>
      </c>
      <c r="T101" s="297"/>
    </row>
    <row r="102" spans="1:20" s="294" customFormat="1" ht="13.8" x14ac:dyDescent="0.3">
      <c r="A102" s="115" t="s">
        <v>274</v>
      </c>
      <c r="B102" s="135" t="s">
        <v>379</v>
      </c>
      <c r="C102" s="283"/>
      <c r="D102" s="135"/>
      <c r="E102" s="336">
        <f>SUM(E103+E105+E108+E121+E124)</f>
        <v>666</v>
      </c>
      <c r="F102" s="295">
        <f t="shared" ref="F102:P102" si="23">SUM(F103+F105+F108+F121+F124)</f>
        <v>323</v>
      </c>
      <c r="G102" s="295">
        <f t="shared" si="23"/>
        <v>105</v>
      </c>
      <c r="H102" s="295">
        <f t="shared" si="23"/>
        <v>218</v>
      </c>
      <c r="I102" s="295">
        <f t="shared" si="23"/>
        <v>0</v>
      </c>
      <c r="J102" s="295">
        <f t="shared" si="23"/>
        <v>0</v>
      </c>
      <c r="K102" s="295">
        <f t="shared" si="23"/>
        <v>0</v>
      </c>
      <c r="L102" s="295">
        <f t="shared" si="23"/>
        <v>32</v>
      </c>
      <c r="M102" s="295">
        <f t="shared" si="23"/>
        <v>311</v>
      </c>
      <c r="N102" s="295">
        <f t="shared" si="23"/>
        <v>0</v>
      </c>
      <c r="O102" s="295">
        <f t="shared" si="23"/>
        <v>0</v>
      </c>
      <c r="P102" s="295">
        <f t="shared" si="23"/>
        <v>311</v>
      </c>
      <c r="Q102" s="296"/>
      <c r="R102" s="296"/>
      <c r="S102" s="296"/>
      <c r="T102" s="297"/>
    </row>
    <row r="103" spans="1:20" s="294" customFormat="1" ht="13.8" x14ac:dyDescent="0.3">
      <c r="A103" s="115" t="s">
        <v>8</v>
      </c>
      <c r="B103" s="135" t="s">
        <v>448</v>
      </c>
      <c r="C103" s="138"/>
      <c r="D103" s="137"/>
      <c r="E103" s="336">
        <f>SUM(F103+I103+L103+M103)</f>
        <v>10</v>
      </c>
      <c r="F103" s="133">
        <f t="shared" ref="F103:P103" si="24">SUM(F104:F104)</f>
        <v>10</v>
      </c>
      <c r="G103" s="133">
        <f t="shared" si="24"/>
        <v>5</v>
      </c>
      <c r="H103" s="133">
        <f t="shared" si="24"/>
        <v>5</v>
      </c>
      <c r="I103" s="133">
        <f t="shared" si="24"/>
        <v>0</v>
      </c>
      <c r="J103" s="133">
        <f t="shared" si="24"/>
        <v>0</v>
      </c>
      <c r="K103" s="133">
        <f t="shared" si="24"/>
        <v>0</v>
      </c>
      <c r="L103" s="133">
        <f t="shared" si="24"/>
        <v>0</v>
      </c>
      <c r="M103" s="133">
        <f t="shared" si="24"/>
        <v>0</v>
      </c>
      <c r="N103" s="133">
        <f t="shared" si="24"/>
        <v>0</v>
      </c>
      <c r="O103" s="133">
        <f t="shared" si="24"/>
        <v>0</v>
      </c>
      <c r="P103" s="133">
        <f t="shared" si="24"/>
        <v>0</v>
      </c>
      <c r="Q103" s="296"/>
      <c r="R103" s="296"/>
      <c r="S103" s="296"/>
      <c r="T103" s="297"/>
    </row>
    <row r="104" spans="1:20" s="294" customFormat="1" ht="13.8" x14ac:dyDescent="0.25">
      <c r="A104" s="115">
        <v>1</v>
      </c>
      <c r="B104" s="138" t="s">
        <v>429</v>
      </c>
      <c r="C104" s="138" t="s">
        <v>81</v>
      </c>
      <c r="D104" s="137" t="s">
        <v>82</v>
      </c>
      <c r="E104" s="336">
        <f>SUM(F104+I104+L104+M104)</f>
        <v>10</v>
      </c>
      <c r="F104" s="300">
        <f>SUM(G104:H104)</f>
        <v>10</v>
      </c>
      <c r="G104" s="113">
        <v>5</v>
      </c>
      <c r="H104" s="300">
        <v>5</v>
      </c>
      <c r="I104" s="296"/>
      <c r="J104" s="296"/>
      <c r="K104" s="296"/>
      <c r="L104" s="296"/>
      <c r="M104" s="296"/>
      <c r="N104" s="296"/>
      <c r="O104" s="296"/>
      <c r="P104" s="296"/>
      <c r="Q104" s="296"/>
      <c r="R104" s="296"/>
      <c r="S104" s="296" t="s">
        <v>238</v>
      </c>
      <c r="T104" s="297"/>
    </row>
    <row r="105" spans="1:20" s="294" customFormat="1" ht="13.8" x14ac:dyDescent="0.3">
      <c r="A105" s="115" t="s">
        <v>11</v>
      </c>
      <c r="B105" s="135" t="s">
        <v>471</v>
      </c>
      <c r="C105" s="138"/>
      <c r="D105" s="137"/>
      <c r="E105" s="336">
        <f>SUM(F105+I105+L105+M105)</f>
        <v>61</v>
      </c>
      <c r="F105" s="133">
        <f t="shared" ref="F105:P105" si="25">SUM(F106:F107)</f>
        <v>45</v>
      </c>
      <c r="G105" s="133">
        <f t="shared" si="25"/>
        <v>20</v>
      </c>
      <c r="H105" s="133">
        <f t="shared" si="25"/>
        <v>25</v>
      </c>
      <c r="I105" s="133">
        <f t="shared" si="25"/>
        <v>0</v>
      </c>
      <c r="J105" s="133">
        <f t="shared" si="25"/>
        <v>0</v>
      </c>
      <c r="K105" s="133">
        <f t="shared" si="25"/>
        <v>0</v>
      </c>
      <c r="L105" s="133">
        <f t="shared" si="25"/>
        <v>5</v>
      </c>
      <c r="M105" s="133">
        <f t="shared" si="25"/>
        <v>11</v>
      </c>
      <c r="N105" s="133">
        <f t="shared" si="25"/>
        <v>0</v>
      </c>
      <c r="O105" s="133">
        <f t="shared" si="25"/>
        <v>0</v>
      </c>
      <c r="P105" s="133">
        <f t="shared" si="25"/>
        <v>11</v>
      </c>
      <c r="Q105" s="296"/>
      <c r="R105" s="296"/>
      <c r="S105" s="296"/>
      <c r="T105" s="297"/>
    </row>
    <row r="106" spans="1:20" s="294" customFormat="1" ht="13.8" x14ac:dyDescent="0.25">
      <c r="A106" s="115">
        <v>1</v>
      </c>
      <c r="B106" s="138" t="s">
        <v>427</v>
      </c>
      <c r="C106" s="138" t="s">
        <v>142</v>
      </c>
      <c r="D106" s="137" t="s">
        <v>126</v>
      </c>
      <c r="E106" s="336">
        <f>SUM(F106+I106+L106+M106)</f>
        <v>11</v>
      </c>
      <c r="F106" s="300"/>
      <c r="G106" s="300"/>
      <c r="H106" s="300"/>
      <c r="I106" s="296"/>
      <c r="J106" s="296"/>
      <c r="K106" s="296"/>
      <c r="L106" s="296"/>
      <c r="M106" s="296">
        <f t="shared" ref="M106" si="26">SUM(N106:P106)</f>
        <v>11</v>
      </c>
      <c r="N106" s="296"/>
      <c r="O106" s="296"/>
      <c r="P106" s="296">
        <v>11</v>
      </c>
      <c r="Q106" s="296"/>
      <c r="R106" s="296"/>
      <c r="S106" s="296" t="s">
        <v>238</v>
      </c>
      <c r="T106" s="297"/>
    </row>
    <row r="107" spans="1:20" s="294" customFormat="1" ht="13.8" x14ac:dyDescent="0.25">
      <c r="A107" s="115">
        <v>2</v>
      </c>
      <c r="B107" s="37" t="s">
        <v>430</v>
      </c>
      <c r="C107" s="138" t="s">
        <v>81</v>
      </c>
      <c r="D107" s="137" t="s">
        <v>82</v>
      </c>
      <c r="E107" s="336">
        <f>SUM(F107+I107+L107+M107)</f>
        <v>50</v>
      </c>
      <c r="F107" s="39">
        <f>SUM(G107:H107)</f>
        <v>45</v>
      </c>
      <c r="G107" s="37">
        <v>20</v>
      </c>
      <c r="H107" s="37">
        <v>25</v>
      </c>
      <c r="I107" s="296"/>
      <c r="J107" s="296"/>
      <c r="K107" s="296"/>
      <c r="L107" s="296">
        <v>5</v>
      </c>
      <c r="M107" s="296"/>
      <c r="N107" s="296"/>
      <c r="O107" s="296"/>
      <c r="P107" s="296"/>
      <c r="Q107" s="296"/>
      <c r="R107" s="296"/>
      <c r="S107" s="296" t="s">
        <v>238</v>
      </c>
      <c r="T107" s="297"/>
    </row>
    <row r="108" spans="1:20" s="294" customFormat="1" ht="13.8" x14ac:dyDescent="0.3">
      <c r="A108" s="115" t="s">
        <v>18</v>
      </c>
      <c r="B108" s="135" t="s">
        <v>449</v>
      </c>
      <c r="C108" s="138"/>
      <c r="D108" s="137"/>
      <c r="E108" s="336">
        <f t="shared" ref="E108:E120" si="27">SUM(F108+I108+L108+M108)</f>
        <v>127</v>
      </c>
      <c r="F108" s="133">
        <f t="shared" ref="F108:P108" si="28">SUM(F109:F120)</f>
        <v>101</v>
      </c>
      <c r="G108" s="133">
        <f t="shared" si="28"/>
        <v>45</v>
      </c>
      <c r="H108" s="133">
        <f t="shared" si="28"/>
        <v>56</v>
      </c>
      <c r="I108" s="133">
        <f t="shared" si="28"/>
        <v>0</v>
      </c>
      <c r="J108" s="133">
        <f t="shared" si="28"/>
        <v>0</v>
      </c>
      <c r="K108" s="133">
        <f t="shared" si="28"/>
        <v>0</v>
      </c>
      <c r="L108" s="133">
        <f t="shared" si="28"/>
        <v>26</v>
      </c>
      <c r="M108" s="133">
        <f t="shared" si="28"/>
        <v>0</v>
      </c>
      <c r="N108" s="133">
        <f t="shared" si="28"/>
        <v>0</v>
      </c>
      <c r="O108" s="133">
        <f t="shared" si="28"/>
        <v>0</v>
      </c>
      <c r="P108" s="133">
        <f t="shared" si="28"/>
        <v>0</v>
      </c>
      <c r="Q108" s="296"/>
      <c r="R108" s="296"/>
      <c r="S108" s="296"/>
      <c r="T108" s="297"/>
    </row>
    <row r="109" spans="1:20" s="294" customFormat="1" ht="13.8" x14ac:dyDescent="0.25">
      <c r="A109" s="115">
        <v>1</v>
      </c>
      <c r="B109" s="138" t="s">
        <v>428</v>
      </c>
      <c r="C109" s="138" t="s">
        <v>81</v>
      </c>
      <c r="D109" s="137" t="s">
        <v>82</v>
      </c>
      <c r="E109" s="336">
        <f t="shared" si="27"/>
        <v>5</v>
      </c>
      <c r="F109" s="300">
        <f>SUM(G109:H109)</f>
        <v>5</v>
      </c>
      <c r="G109" s="113">
        <v>3</v>
      </c>
      <c r="H109" s="300">
        <v>2</v>
      </c>
      <c r="I109" s="296"/>
      <c r="J109" s="296"/>
      <c r="K109" s="296"/>
      <c r="L109" s="302"/>
      <c r="M109" s="296"/>
      <c r="N109" s="296"/>
      <c r="O109" s="296"/>
      <c r="P109" s="296"/>
      <c r="Q109" s="296"/>
      <c r="R109" s="296"/>
      <c r="S109" s="296" t="s">
        <v>238</v>
      </c>
      <c r="T109" s="297"/>
    </row>
    <row r="110" spans="1:20" s="294" customFormat="1" ht="13.8" x14ac:dyDescent="0.25">
      <c r="A110" s="115">
        <v>2</v>
      </c>
      <c r="B110" s="138" t="s">
        <v>518</v>
      </c>
      <c r="C110" s="138" t="s">
        <v>91</v>
      </c>
      <c r="D110" s="137" t="s">
        <v>92</v>
      </c>
      <c r="E110" s="336">
        <f t="shared" si="27"/>
        <v>6</v>
      </c>
      <c r="F110" s="300">
        <f t="shared" ref="F110:F120" si="29">SUM(G110:H110)</f>
        <v>6</v>
      </c>
      <c r="G110" s="113">
        <v>2</v>
      </c>
      <c r="H110" s="300">
        <v>4</v>
      </c>
      <c r="I110" s="296"/>
      <c r="J110" s="296"/>
      <c r="K110" s="296"/>
      <c r="L110" s="302"/>
      <c r="M110" s="296"/>
      <c r="N110" s="296"/>
      <c r="O110" s="296"/>
      <c r="P110" s="296"/>
      <c r="Q110" s="296"/>
      <c r="R110" s="296"/>
      <c r="S110" s="296" t="s">
        <v>238</v>
      </c>
      <c r="T110" s="297"/>
    </row>
    <row r="111" spans="1:20" s="294" customFormat="1" ht="13.8" x14ac:dyDescent="0.25">
      <c r="A111" s="115"/>
      <c r="B111" s="138"/>
      <c r="C111" s="138" t="s">
        <v>154</v>
      </c>
      <c r="D111" s="137" t="s">
        <v>155</v>
      </c>
      <c r="E111" s="336">
        <f t="shared" si="27"/>
        <v>10</v>
      </c>
      <c r="F111" s="300">
        <f t="shared" si="29"/>
        <v>7</v>
      </c>
      <c r="G111" s="113">
        <v>4</v>
      </c>
      <c r="H111" s="300">
        <v>3</v>
      </c>
      <c r="I111" s="296"/>
      <c r="J111" s="296"/>
      <c r="K111" s="296"/>
      <c r="L111" s="302">
        <v>3</v>
      </c>
      <c r="M111" s="296"/>
      <c r="N111" s="296"/>
      <c r="O111" s="296"/>
      <c r="P111" s="296"/>
      <c r="Q111" s="296"/>
      <c r="R111" s="296"/>
      <c r="S111" s="296"/>
      <c r="T111" s="297"/>
    </row>
    <row r="112" spans="1:20" s="294" customFormat="1" ht="13.8" x14ac:dyDescent="0.25">
      <c r="A112" s="115"/>
      <c r="B112" s="138"/>
      <c r="C112" s="138" t="s">
        <v>93</v>
      </c>
      <c r="D112" s="134" t="s">
        <v>141</v>
      </c>
      <c r="E112" s="336">
        <f t="shared" si="27"/>
        <v>70</v>
      </c>
      <c r="F112" s="300">
        <f t="shared" si="29"/>
        <v>53</v>
      </c>
      <c r="G112" s="113">
        <v>21</v>
      </c>
      <c r="H112" s="300">
        <v>32</v>
      </c>
      <c r="I112" s="296"/>
      <c r="J112" s="296"/>
      <c r="K112" s="296"/>
      <c r="L112" s="302">
        <v>17</v>
      </c>
      <c r="M112" s="296"/>
      <c r="N112" s="296"/>
      <c r="O112" s="296"/>
      <c r="P112" s="296"/>
      <c r="Q112" s="296"/>
      <c r="R112" s="296"/>
      <c r="S112" s="296"/>
      <c r="T112" s="297"/>
    </row>
    <row r="113" spans="1:20" s="294" customFormat="1" ht="13.8" x14ac:dyDescent="0.25">
      <c r="A113" s="115"/>
      <c r="B113" s="138"/>
      <c r="C113" s="37" t="s">
        <v>273</v>
      </c>
      <c r="D113" s="67" t="s">
        <v>102</v>
      </c>
      <c r="E113" s="336">
        <f t="shared" si="27"/>
        <v>7</v>
      </c>
      <c r="F113" s="300">
        <f t="shared" si="29"/>
        <v>7</v>
      </c>
      <c r="G113" s="39">
        <v>3</v>
      </c>
      <c r="H113" s="39">
        <v>4</v>
      </c>
      <c r="I113" s="296"/>
      <c r="J113" s="296"/>
      <c r="K113" s="296"/>
      <c r="L113" s="302"/>
      <c r="M113" s="296"/>
      <c r="N113" s="296"/>
      <c r="O113" s="296"/>
      <c r="P113" s="296"/>
      <c r="Q113" s="296"/>
      <c r="R113" s="296"/>
      <c r="S113" s="296"/>
      <c r="T113" s="297"/>
    </row>
    <row r="114" spans="1:20" s="294" customFormat="1" ht="13.8" x14ac:dyDescent="0.25">
      <c r="A114" s="115"/>
      <c r="B114" s="138"/>
      <c r="C114" s="138" t="s">
        <v>158</v>
      </c>
      <c r="D114" s="137" t="s">
        <v>159</v>
      </c>
      <c r="E114" s="336">
        <f t="shared" si="27"/>
        <v>14</v>
      </c>
      <c r="F114" s="300">
        <f t="shared" si="29"/>
        <v>10</v>
      </c>
      <c r="G114" s="300">
        <v>6</v>
      </c>
      <c r="H114" s="300">
        <v>4</v>
      </c>
      <c r="I114" s="296"/>
      <c r="J114" s="296"/>
      <c r="K114" s="296"/>
      <c r="L114" s="302">
        <v>4</v>
      </c>
      <c r="M114" s="296"/>
      <c r="N114" s="296"/>
      <c r="O114" s="296"/>
      <c r="P114" s="296"/>
      <c r="Q114" s="296"/>
      <c r="R114" s="296"/>
      <c r="S114" s="296"/>
      <c r="T114" s="297"/>
    </row>
    <row r="115" spans="1:20" s="294" customFormat="1" ht="13.8" x14ac:dyDescent="0.25">
      <c r="A115" s="115"/>
      <c r="B115" s="138"/>
      <c r="C115" s="138" t="s">
        <v>272</v>
      </c>
      <c r="D115" s="137" t="s">
        <v>271</v>
      </c>
      <c r="E115" s="336">
        <f t="shared" si="27"/>
        <v>3</v>
      </c>
      <c r="F115" s="300">
        <f t="shared" si="29"/>
        <v>3</v>
      </c>
      <c r="G115" s="300">
        <v>1</v>
      </c>
      <c r="H115" s="300">
        <v>2</v>
      </c>
      <c r="I115" s="296"/>
      <c r="J115" s="296"/>
      <c r="K115" s="296"/>
      <c r="L115" s="302"/>
      <c r="M115" s="296"/>
      <c r="N115" s="296"/>
      <c r="O115" s="296"/>
      <c r="P115" s="296"/>
      <c r="Q115" s="296"/>
      <c r="R115" s="296"/>
      <c r="S115" s="296"/>
      <c r="T115" s="297"/>
    </row>
    <row r="116" spans="1:20" s="294" customFormat="1" ht="13.8" x14ac:dyDescent="0.25">
      <c r="A116" s="115"/>
      <c r="B116" s="138"/>
      <c r="C116" s="113" t="s">
        <v>216</v>
      </c>
      <c r="D116" s="134" t="s">
        <v>215</v>
      </c>
      <c r="E116" s="336">
        <f t="shared" si="27"/>
        <v>2</v>
      </c>
      <c r="F116" s="300">
        <f t="shared" si="29"/>
        <v>2</v>
      </c>
      <c r="G116" s="300">
        <v>1</v>
      </c>
      <c r="H116" s="300">
        <v>1</v>
      </c>
      <c r="I116" s="296"/>
      <c r="J116" s="296"/>
      <c r="K116" s="296"/>
      <c r="L116" s="302"/>
      <c r="M116" s="296"/>
      <c r="N116" s="296"/>
      <c r="O116" s="296"/>
      <c r="P116" s="296"/>
      <c r="Q116" s="296"/>
      <c r="R116" s="296"/>
      <c r="S116" s="296"/>
      <c r="T116" s="297"/>
    </row>
    <row r="117" spans="1:20" s="294" customFormat="1" ht="13.8" x14ac:dyDescent="0.25">
      <c r="A117" s="115"/>
      <c r="B117" s="138"/>
      <c r="C117" s="113" t="s">
        <v>214</v>
      </c>
      <c r="D117" s="134" t="s">
        <v>213</v>
      </c>
      <c r="E117" s="336">
        <f t="shared" si="27"/>
        <v>2</v>
      </c>
      <c r="F117" s="300">
        <f t="shared" si="29"/>
        <v>2</v>
      </c>
      <c r="G117" s="300">
        <v>1</v>
      </c>
      <c r="H117" s="300">
        <v>1</v>
      </c>
      <c r="I117" s="296"/>
      <c r="J117" s="296"/>
      <c r="K117" s="296"/>
      <c r="L117" s="302"/>
      <c r="M117" s="296"/>
      <c r="N117" s="296"/>
      <c r="O117" s="296"/>
      <c r="P117" s="296"/>
      <c r="Q117" s="296"/>
      <c r="R117" s="296"/>
      <c r="S117" s="296"/>
      <c r="T117" s="297"/>
    </row>
    <row r="118" spans="1:20" s="294" customFormat="1" ht="13.8" x14ac:dyDescent="0.25">
      <c r="A118" s="115"/>
      <c r="B118" s="138"/>
      <c r="C118" s="113" t="s">
        <v>212</v>
      </c>
      <c r="D118" s="134" t="s">
        <v>211</v>
      </c>
      <c r="E118" s="336">
        <f t="shared" si="27"/>
        <v>4</v>
      </c>
      <c r="F118" s="300">
        <f t="shared" si="29"/>
        <v>2</v>
      </c>
      <c r="G118" s="300">
        <v>1</v>
      </c>
      <c r="H118" s="300">
        <v>1</v>
      </c>
      <c r="I118" s="296"/>
      <c r="J118" s="296"/>
      <c r="K118" s="296"/>
      <c r="L118" s="302">
        <v>2</v>
      </c>
      <c r="M118" s="296"/>
      <c r="N118" s="296"/>
      <c r="O118" s="296"/>
      <c r="P118" s="296"/>
      <c r="Q118" s="296"/>
      <c r="R118" s="296"/>
      <c r="S118" s="296"/>
      <c r="T118" s="297"/>
    </row>
    <row r="119" spans="1:20" s="294" customFormat="1" ht="13.8" x14ac:dyDescent="0.25">
      <c r="A119" s="115"/>
      <c r="B119" s="138"/>
      <c r="C119" s="113" t="s">
        <v>210</v>
      </c>
      <c r="D119" s="134" t="s">
        <v>209</v>
      </c>
      <c r="E119" s="336">
        <f t="shared" si="27"/>
        <v>2</v>
      </c>
      <c r="F119" s="300">
        <f t="shared" si="29"/>
        <v>2</v>
      </c>
      <c r="G119" s="300">
        <v>1</v>
      </c>
      <c r="H119" s="300">
        <v>1</v>
      </c>
      <c r="I119" s="296"/>
      <c r="J119" s="296"/>
      <c r="K119" s="296"/>
      <c r="L119" s="302"/>
      <c r="M119" s="296"/>
      <c r="N119" s="296"/>
      <c r="O119" s="296"/>
      <c r="P119" s="296"/>
      <c r="Q119" s="296"/>
      <c r="R119" s="296"/>
      <c r="S119" s="296"/>
      <c r="T119" s="297"/>
    </row>
    <row r="120" spans="1:20" s="294" customFormat="1" ht="13.8" x14ac:dyDescent="0.25">
      <c r="A120" s="115"/>
      <c r="B120" s="138"/>
      <c r="C120" s="113" t="s">
        <v>208</v>
      </c>
      <c r="D120" s="134" t="s">
        <v>207</v>
      </c>
      <c r="E120" s="336">
        <f t="shared" si="27"/>
        <v>2</v>
      </c>
      <c r="F120" s="300">
        <f t="shared" si="29"/>
        <v>2</v>
      </c>
      <c r="G120" s="300">
        <v>1</v>
      </c>
      <c r="H120" s="300">
        <v>1</v>
      </c>
      <c r="I120" s="296"/>
      <c r="J120" s="296"/>
      <c r="K120" s="296"/>
      <c r="L120" s="302"/>
      <c r="M120" s="296"/>
      <c r="N120" s="296"/>
      <c r="O120" s="296"/>
      <c r="P120" s="296"/>
      <c r="Q120" s="296"/>
      <c r="R120" s="296"/>
      <c r="S120" s="296"/>
      <c r="T120" s="297"/>
    </row>
    <row r="121" spans="1:20" s="294" customFormat="1" ht="13.8" x14ac:dyDescent="0.3">
      <c r="A121" s="115" t="s">
        <v>248</v>
      </c>
      <c r="B121" s="135" t="s">
        <v>450</v>
      </c>
      <c r="C121" s="138"/>
      <c r="D121" s="137"/>
      <c r="E121" s="336">
        <f>SUM(F121+I121+L121+M121)</f>
        <v>300</v>
      </c>
      <c r="F121" s="133">
        <f t="shared" ref="F121:P121" si="30">SUM(F122:F123)</f>
        <v>0</v>
      </c>
      <c r="G121" s="133">
        <f t="shared" si="30"/>
        <v>0</v>
      </c>
      <c r="H121" s="133">
        <f t="shared" si="30"/>
        <v>0</v>
      </c>
      <c r="I121" s="133">
        <f t="shared" si="30"/>
        <v>0</v>
      </c>
      <c r="J121" s="133">
        <f t="shared" si="30"/>
        <v>0</v>
      </c>
      <c r="K121" s="133">
        <f t="shared" si="30"/>
        <v>0</v>
      </c>
      <c r="L121" s="133">
        <f t="shared" si="30"/>
        <v>0</v>
      </c>
      <c r="M121" s="133">
        <f t="shared" si="30"/>
        <v>300</v>
      </c>
      <c r="N121" s="133">
        <f t="shared" si="30"/>
        <v>0</v>
      </c>
      <c r="O121" s="133">
        <f t="shared" si="30"/>
        <v>0</v>
      </c>
      <c r="P121" s="133">
        <f t="shared" si="30"/>
        <v>300</v>
      </c>
      <c r="Q121" s="296"/>
      <c r="R121" s="296"/>
      <c r="S121" s="296"/>
      <c r="T121" s="297"/>
    </row>
    <row r="122" spans="1:20" s="294" customFormat="1" ht="13.8" x14ac:dyDescent="0.25">
      <c r="A122" s="115">
        <v>1</v>
      </c>
      <c r="B122" s="113" t="s">
        <v>433</v>
      </c>
      <c r="C122" s="113" t="s">
        <v>151</v>
      </c>
      <c r="D122" s="137" t="s">
        <v>126</v>
      </c>
      <c r="E122" s="336">
        <f>SUM(F122+I122+L122+M122)</f>
        <v>300</v>
      </c>
      <c r="F122" s="300"/>
      <c r="G122" s="300"/>
      <c r="H122" s="300"/>
      <c r="I122" s="296"/>
      <c r="J122" s="296"/>
      <c r="K122" s="296"/>
      <c r="L122" s="296"/>
      <c r="M122" s="296">
        <v>300</v>
      </c>
      <c r="N122" s="296"/>
      <c r="O122" s="296"/>
      <c r="P122" s="296">
        <v>300</v>
      </c>
      <c r="Q122" s="296"/>
      <c r="R122" s="296"/>
      <c r="S122" s="296" t="s">
        <v>238</v>
      </c>
      <c r="T122" s="297"/>
    </row>
    <row r="123" spans="1:20" s="294" customFormat="1" ht="13.8" x14ac:dyDescent="0.25">
      <c r="A123" s="115"/>
      <c r="B123" s="37"/>
      <c r="C123" s="113"/>
      <c r="D123" s="134"/>
      <c r="E123" s="336"/>
      <c r="F123" s="300"/>
      <c r="G123" s="300"/>
      <c r="H123" s="300"/>
      <c r="I123" s="296"/>
      <c r="J123" s="296"/>
      <c r="K123" s="296"/>
      <c r="L123" s="296"/>
      <c r="M123" s="296"/>
      <c r="N123" s="296"/>
      <c r="O123" s="296"/>
      <c r="P123" s="296"/>
      <c r="Q123" s="296"/>
      <c r="R123" s="296"/>
      <c r="S123" s="296"/>
      <c r="T123" s="297"/>
    </row>
    <row r="124" spans="1:20" s="294" customFormat="1" ht="13.8" x14ac:dyDescent="0.3">
      <c r="A124" s="115" t="s">
        <v>247</v>
      </c>
      <c r="B124" s="111" t="s">
        <v>451</v>
      </c>
      <c r="C124" s="113"/>
      <c r="D124" s="134"/>
      <c r="E124" s="336">
        <f>SUM(F124+I124+L124+M124)</f>
        <v>168</v>
      </c>
      <c r="F124" s="133">
        <f t="shared" ref="F124:P124" si="31">SUM(F125:F126)</f>
        <v>167</v>
      </c>
      <c r="G124" s="133">
        <f t="shared" si="31"/>
        <v>35</v>
      </c>
      <c r="H124" s="133">
        <f t="shared" si="31"/>
        <v>132</v>
      </c>
      <c r="I124" s="133">
        <f t="shared" si="31"/>
        <v>0</v>
      </c>
      <c r="J124" s="133">
        <f t="shared" si="31"/>
        <v>0</v>
      </c>
      <c r="K124" s="133">
        <f t="shared" si="31"/>
        <v>0</v>
      </c>
      <c r="L124" s="133">
        <f t="shared" si="31"/>
        <v>1</v>
      </c>
      <c r="M124" s="133">
        <f t="shared" si="31"/>
        <v>0</v>
      </c>
      <c r="N124" s="133">
        <f t="shared" si="31"/>
        <v>0</v>
      </c>
      <c r="O124" s="133">
        <f t="shared" si="31"/>
        <v>0</v>
      </c>
      <c r="P124" s="133">
        <f t="shared" si="31"/>
        <v>0</v>
      </c>
      <c r="Q124" s="296"/>
      <c r="R124" s="296"/>
      <c r="S124" s="296"/>
      <c r="T124" s="297"/>
    </row>
    <row r="125" spans="1:20" s="294" customFormat="1" ht="13.8" x14ac:dyDescent="0.25">
      <c r="A125" s="115">
        <v>1</v>
      </c>
      <c r="B125" s="37" t="s">
        <v>434</v>
      </c>
      <c r="C125" s="113" t="s">
        <v>132</v>
      </c>
      <c r="D125" s="134" t="s">
        <v>133</v>
      </c>
      <c r="E125" s="336">
        <f>SUM(F125+I125+L125+M125)</f>
        <v>165</v>
      </c>
      <c r="F125" s="37">
        <f>SUM(G125:H125)</f>
        <v>165</v>
      </c>
      <c r="G125" s="39">
        <v>34</v>
      </c>
      <c r="H125" s="39">
        <v>131</v>
      </c>
      <c r="I125" s="296"/>
      <c r="J125" s="296"/>
      <c r="K125" s="296"/>
      <c r="L125" s="296"/>
      <c r="M125" s="296"/>
      <c r="N125" s="296"/>
      <c r="O125" s="296"/>
      <c r="P125" s="296"/>
      <c r="Q125" s="296"/>
      <c r="R125" s="296"/>
      <c r="S125" s="296" t="s">
        <v>238</v>
      </c>
      <c r="T125" s="297"/>
    </row>
    <row r="126" spans="1:20" s="294" customFormat="1" ht="13.8" x14ac:dyDescent="0.25">
      <c r="A126" s="115"/>
      <c r="B126" s="37"/>
      <c r="C126" s="138" t="s">
        <v>67</v>
      </c>
      <c r="D126" s="137" t="s">
        <v>68</v>
      </c>
      <c r="E126" s="336">
        <f>SUM(F126+I126+L126+M126)</f>
        <v>3</v>
      </c>
      <c r="F126" s="37">
        <f>SUM(G126:H126)</f>
        <v>2</v>
      </c>
      <c r="G126" s="300">
        <v>1</v>
      </c>
      <c r="H126" s="300">
        <v>1</v>
      </c>
      <c r="I126" s="296"/>
      <c r="J126" s="296"/>
      <c r="K126" s="296"/>
      <c r="L126" s="296">
        <v>1</v>
      </c>
      <c r="M126" s="296"/>
      <c r="N126" s="296"/>
      <c r="O126" s="296"/>
      <c r="P126" s="296"/>
      <c r="Q126" s="296"/>
      <c r="R126" s="296"/>
      <c r="S126" s="296"/>
      <c r="T126" s="297"/>
    </row>
    <row r="127" spans="1:20" s="294" customFormat="1" ht="13.8" x14ac:dyDescent="0.3">
      <c r="A127" s="115" t="s">
        <v>268</v>
      </c>
      <c r="B127" s="283" t="s">
        <v>475</v>
      </c>
      <c r="C127" s="283"/>
      <c r="D127" s="135"/>
      <c r="E127" s="336">
        <f>SUM(E128+E133+E135)</f>
        <v>31</v>
      </c>
      <c r="F127" s="295">
        <f t="shared" ref="F127:P127" si="32">SUM(F128+F133+F135)</f>
        <v>17</v>
      </c>
      <c r="G127" s="295">
        <f t="shared" si="32"/>
        <v>6</v>
      </c>
      <c r="H127" s="295">
        <f t="shared" si="32"/>
        <v>11</v>
      </c>
      <c r="I127" s="295">
        <f t="shared" si="32"/>
        <v>0</v>
      </c>
      <c r="J127" s="295">
        <f t="shared" si="32"/>
        <v>0</v>
      </c>
      <c r="K127" s="295">
        <f t="shared" si="32"/>
        <v>0</v>
      </c>
      <c r="L127" s="295">
        <f t="shared" si="32"/>
        <v>0</v>
      </c>
      <c r="M127" s="295">
        <f t="shared" si="32"/>
        <v>14</v>
      </c>
      <c r="N127" s="295">
        <f t="shared" si="32"/>
        <v>9</v>
      </c>
      <c r="O127" s="295">
        <f t="shared" si="32"/>
        <v>5</v>
      </c>
      <c r="P127" s="295">
        <f t="shared" si="32"/>
        <v>0</v>
      </c>
      <c r="Q127" s="296"/>
      <c r="R127" s="296"/>
      <c r="S127" s="296"/>
      <c r="T127" s="297"/>
    </row>
    <row r="128" spans="1:20" s="294" customFormat="1" ht="13.8" x14ac:dyDescent="0.3">
      <c r="A128" s="115" t="s">
        <v>175</v>
      </c>
      <c r="B128" s="135" t="s">
        <v>399</v>
      </c>
      <c r="C128" s="138"/>
      <c r="D128" s="137"/>
      <c r="E128" s="336">
        <f t="shared" ref="E128:E132" si="33">SUM(F128+I128+L128+M128)</f>
        <v>16</v>
      </c>
      <c r="F128" s="133">
        <f t="shared" ref="F128:P128" si="34">SUM(F129:F132)</f>
        <v>5</v>
      </c>
      <c r="G128" s="133">
        <f t="shared" si="34"/>
        <v>2</v>
      </c>
      <c r="H128" s="133">
        <f t="shared" si="34"/>
        <v>3</v>
      </c>
      <c r="I128" s="133">
        <f t="shared" si="34"/>
        <v>0</v>
      </c>
      <c r="J128" s="133">
        <f t="shared" si="34"/>
        <v>0</v>
      </c>
      <c r="K128" s="133">
        <f t="shared" si="34"/>
        <v>0</v>
      </c>
      <c r="L128" s="133">
        <f t="shared" si="34"/>
        <v>0</v>
      </c>
      <c r="M128" s="133">
        <f t="shared" si="34"/>
        <v>11</v>
      </c>
      <c r="N128" s="133">
        <f t="shared" si="34"/>
        <v>8</v>
      </c>
      <c r="O128" s="133">
        <f t="shared" si="34"/>
        <v>3</v>
      </c>
      <c r="P128" s="133">
        <f t="shared" si="34"/>
        <v>0</v>
      </c>
      <c r="Q128" s="296"/>
      <c r="R128" s="296"/>
      <c r="S128" s="296"/>
      <c r="T128" s="297"/>
    </row>
    <row r="129" spans="1:20" s="294" customFormat="1" ht="26.4" x14ac:dyDescent="0.25">
      <c r="A129" s="115">
        <v>1</v>
      </c>
      <c r="B129" s="138" t="s">
        <v>677</v>
      </c>
      <c r="C129" s="138" t="s">
        <v>162</v>
      </c>
      <c r="D129" s="137" t="s">
        <v>163</v>
      </c>
      <c r="E129" s="336">
        <f t="shared" si="33"/>
        <v>5</v>
      </c>
      <c r="F129" s="300">
        <v>5</v>
      </c>
      <c r="G129" s="300">
        <v>2</v>
      </c>
      <c r="H129" s="300">
        <v>3</v>
      </c>
      <c r="I129" s="296"/>
      <c r="J129" s="296"/>
      <c r="K129" s="296"/>
      <c r="L129" s="296"/>
      <c r="M129" s="296"/>
      <c r="N129" s="296"/>
      <c r="O129" s="296"/>
      <c r="P129" s="296"/>
      <c r="Q129" s="296"/>
      <c r="R129" s="296"/>
      <c r="S129" s="303" t="s">
        <v>263</v>
      </c>
      <c r="T129" s="297" t="s">
        <v>684</v>
      </c>
    </row>
    <row r="130" spans="1:20" s="294" customFormat="1" ht="13.8" x14ac:dyDescent="0.25">
      <c r="A130" s="115"/>
      <c r="B130" s="138"/>
      <c r="C130" s="35" t="s">
        <v>23</v>
      </c>
      <c r="D130" s="134" t="s">
        <v>264</v>
      </c>
      <c r="E130" s="336">
        <f t="shared" si="33"/>
        <v>3</v>
      </c>
      <c r="F130" s="300"/>
      <c r="G130" s="300"/>
      <c r="H130" s="300"/>
      <c r="I130" s="296"/>
      <c r="J130" s="296"/>
      <c r="K130" s="296"/>
      <c r="L130" s="296"/>
      <c r="M130" s="296">
        <f t="shared" ref="M130:M132" si="35">SUM(N130:P130)</f>
        <v>3</v>
      </c>
      <c r="N130" s="296"/>
      <c r="O130" s="296">
        <v>3</v>
      </c>
      <c r="P130" s="296"/>
      <c r="Q130" s="296"/>
      <c r="R130" s="296"/>
      <c r="S130" s="303"/>
      <c r="T130" s="297"/>
    </row>
    <row r="131" spans="1:20" s="289" customFormat="1" ht="13.8" x14ac:dyDescent="0.25">
      <c r="A131" s="115">
        <v>2</v>
      </c>
      <c r="B131" s="138" t="s">
        <v>663</v>
      </c>
      <c r="C131" s="35" t="s">
        <v>23</v>
      </c>
      <c r="D131" s="134" t="s">
        <v>264</v>
      </c>
      <c r="E131" s="336">
        <f t="shared" si="33"/>
        <v>5</v>
      </c>
      <c r="F131" s="300"/>
      <c r="G131" s="300"/>
      <c r="H131" s="300"/>
      <c r="I131" s="296"/>
      <c r="J131" s="304"/>
      <c r="K131" s="304"/>
      <c r="L131" s="304"/>
      <c r="M131" s="296">
        <f t="shared" si="35"/>
        <v>5</v>
      </c>
      <c r="N131" s="304">
        <v>5</v>
      </c>
      <c r="O131" s="304">
        <v>0</v>
      </c>
      <c r="P131" s="304"/>
      <c r="Q131" s="304"/>
      <c r="R131" s="304"/>
      <c r="S131" s="303" t="s">
        <v>263</v>
      </c>
      <c r="T131" s="305"/>
    </row>
    <row r="132" spans="1:20" s="289" customFormat="1" ht="13.8" x14ac:dyDescent="0.25">
      <c r="A132" s="115">
        <v>3</v>
      </c>
      <c r="B132" s="138" t="s">
        <v>528</v>
      </c>
      <c r="C132" s="35" t="s">
        <v>23</v>
      </c>
      <c r="D132" s="134" t="s">
        <v>264</v>
      </c>
      <c r="E132" s="336">
        <f t="shared" si="33"/>
        <v>3</v>
      </c>
      <c r="F132" s="300"/>
      <c r="G132" s="300"/>
      <c r="H132" s="300"/>
      <c r="I132" s="296"/>
      <c r="J132" s="304"/>
      <c r="K132" s="304"/>
      <c r="L132" s="304"/>
      <c r="M132" s="296">
        <f t="shared" si="35"/>
        <v>3</v>
      </c>
      <c r="N132" s="304">
        <v>3</v>
      </c>
      <c r="O132" s="304">
        <v>0</v>
      </c>
      <c r="P132" s="304"/>
      <c r="Q132" s="304"/>
      <c r="R132" s="304"/>
      <c r="S132" s="303" t="s">
        <v>263</v>
      </c>
      <c r="T132" s="305"/>
    </row>
    <row r="133" spans="1:20" s="289" customFormat="1" x14ac:dyDescent="0.3">
      <c r="A133" s="115" t="s">
        <v>11</v>
      </c>
      <c r="B133" s="135" t="s">
        <v>402</v>
      </c>
      <c r="C133" s="138"/>
      <c r="D133" s="137"/>
      <c r="E133" s="336">
        <f>SUM(F133+I133+L133+M133)</f>
        <v>12</v>
      </c>
      <c r="F133" s="133">
        <f t="shared" ref="F133:P133" si="36">SUM(F134:F134)</f>
        <v>12</v>
      </c>
      <c r="G133" s="133">
        <f t="shared" si="36"/>
        <v>4</v>
      </c>
      <c r="H133" s="133">
        <f t="shared" si="36"/>
        <v>8</v>
      </c>
      <c r="I133" s="133">
        <f t="shared" si="36"/>
        <v>0</v>
      </c>
      <c r="J133" s="133">
        <f t="shared" si="36"/>
        <v>0</v>
      </c>
      <c r="K133" s="133">
        <f t="shared" si="36"/>
        <v>0</v>
      </c>
      <c r="L133" s="133">
        <f t="shared" si="36"/>
        <v>0</v>
      </c>
      <c r="M133" s="133">
        <f t="shared" si="36"/>
        <v>0</v>
      </c>
      <c r="N133" s="133">
        <f t="shared" si="36"/>
        <v>0</v>
      </c>
      <c r="O133" s="133">
        <f t="shared" si="36"/>
        <v>0</v>
      </c>
      <c r="P133" s="133">
        <f t="shared" si="36"/>
        <v>0</v>
      </c>
      <c r="Q133" s="304"/>
      <c r="R133" s="304"/>
      <c r="S133" s="304"/>
      <c r="T133" s="305"/>
    </row>
    <row r="134" spans="1:20" s="289" customFormat="1" ht="13.8" x14ac:dyDescent="0.25">
      <c r="A134" s="115">
        <v>1</v>
      </c>
      <c r="B134" s="37" t="s">
        <v>538</v>
      </c>
      <c r="C134" s="113" t="s">
        <v>143</v>
      </c>
      <c r="D134" s="134" t="s">
        <v>144</v>
      </c>
      <c r="E134" s="336">
        <f>SUM(F134+I134+L134+M134)</f>
        <v>12</v>
      </c>
      <c r="F134" s="39">
        <f>SUM(G134:H134)</f>
        <v>12</v>
      </c>
      <c r="G134" s="37">
        <v>4</v>
      </c>
      <c r="H134" s="37">
        <v>8</v>
      </c>
      <c r="I134" s="296"/>
      <c r="J134" s="304"/>
      <c r="K134" s="304"/>
      <c r="L134" s="304"/>
      <c r="M134" s="296"/>
      <c r="N134" s="304"/>
      <c r="O134" s="304"/>
      <c r="P134" s="304"/>
      <c r="Q134" s="304"/>
      <c r="R134" s="304"/>
      <c r="S134" s="303" t="s">
        <v>238</v>
      </c>
      <c r="T134" s="305"/>
    </row>
    <row r="135" spans="1:20" s="289" customFormat="1" x14ac:dyDescent="0.3">
      <c r="A135" s="115" t="s">
        <v>18</v>
      </c>
      <c r="B135" s="135" t="s">
        <v>474</v>
      </c>
      <c r="C135" s="138"/>
      <c r="D135" s="137"/>
      <c r="E135" s="336">
        <f>SUM(F135+I135+L135+M135)</f>
        <v>3</v>
      </c>
      <c r="F135" s="133">
        <f t="shared" ref="F135:P135" si="37">SUM(F136:F137)</f>
        <v>0</v>
      </c>
      <c r="G135" s="133">
        <f t="shared" si="37"/>
        <v>0</v>
      </c>
      <c r="H135" s="133">
        <f t="shared" si="37"/>
        <v>0</v>
      </c>
      <c r="I135" s="133">
        <f t="shared" si="37"/>
        <v>0</v>
      </c>
      <c r="J135" s="133">
        <f t="shared" si="37"/>
        <v>0</v>
      </c>
      <c r="K135" s="133">
        <f t="shared" si="37"/>
        <v>0</v>
      </c>
      <c r="L135" s="133">
        <f t="shared" si="37"/>
        <v>0</v>
      </c>
      <c r="M135" s="133">
        <f t="shared" si="37"/>
        <v>3</v>
      </c>
      <c r="N135" s="133">
        <f t="shared" si="37"/>
        <v>1</v>
      </c>
      <c r="O135" s="133">
        <f t="shared" si="37"/>
        <v>2</v>
      </c>
      <c r="P135" s="133">
        <f t="shared" si="37"/>
        <v>0</v>
      </c>
      <c r="Q135" s="304"/>
      <c r="R135" s="304"/>
      <c r="S135" s="304"/>
      <c r="T135" s="305"/>
    </row>
    <row r="136" spans="1:20" s="289" customFormat="1" ht="13.8" x14ac:dyDescent="0.25">
      <c r="A136" s="115">
        <v>1</v>
      </c>
      <c r="B136" s="113" t="s">
        <v>523</v>
      </c>
      <c r="C136" s="35" t="s">
        <v>23</v>
      </c>
      <c r="D136" s="134" t="s">
        <v>264</v>
      </c>
      <c r="E136" s="336">
        <f>SUM(F136+I136+L136+M136)</f>
        <v>2</v>
      </c>
      <c r="F136" s="300"/>
      <c r="G136" s="300"/>
      <c r="H136" s="300"/>
      <c r="I136" s="296"/>
      <c r="J136" s="304"/>
      <c r="K136" s="304"/>
      <c r="L136" s="304"/>
      <c r="M136" s="296">
        <f>SUM(N136:P136)</f>
        <v>2</v>
      </c>
      <c r="N136" s="304">
        <v>1</v>
      </c>
      <c r="O136" s="304">
        <v>1</v>
      </c>
      <c r="P136" s="304"/>
      <c r="Q136" s="304"/>
      <c r="R136" s="304"/>
      <c r="S136" s="303" t="s">
        <v>263</v>
      </c>
      <c r="T136" s="305"/>
    </row>
    <row r="137" spans="1:20" s="289" customFormat="1" ht="13.8" x14ac:dyDescent="0.25">
      <c r="A137" s="115">
        <v>2</v>
      </c>
      <c r="B137" s="113" t="s">
        <v>524</v>
      </c>
      <c r="C137" s="35" t="s">
        <v>23</v>
      </c>
      <c r="D137" s="134" t="s">
        <v>264</v>
      </c>
      <c r="E137" s="336">
        <f>SUM(F137+I137+L137+M137)</f>
        <v>1</v>
      </c>
      <c r="F137" s="300"/>
      <c r="G137" s="300"/>
      <c r="H137" s="300"/>
      <c r="I137" s="296"/>
      <c r="J137" s="304"/>
      <c r="K137" s="304"/>
      <c r="L137" s="304"/>
      <c r="M137" s="296">
        <f t="shared" ref="M137" si="38">SUM(N137:P137)</f>
        <v>1</v>
      </c>
      <c r="N137" s="304"/>
      <c r="O137" s="304">
        <v>1</v>
      </c>
      <c r="P137" s="304"/>
      <c r="Q137" s="304"/>
      <c r="R137" s="304"/>
      <c r="S137" s="303" t="s">
        <v>263</v>
      </c>
      <c r="T137" s="305"/>
    </row>
    <row r="138" spans="1:20" s="289" customFormat="1" ht="13.8" x14ac:dyDescent="0.25">
      <c r="A138" s="115" t="s">
        <v>265</v>
      </c>
      <c r="B138" s="283" t="s">
        <v>483</v>
      </c>
      <c r="C138" s="138"/>
      <c r="D138" s="137"/>
      <c r="E138" s="336">
        <f>SUM(E139+E145+E148+E152)</f>
        <v>904</v>
      </c>
      <c r="F138" s="295">
        <f t="shared" ref="F138:P138" si="39">SUM(F139+F145+F148+F152)</f>
        <v>127</v>
      </c>
      <c r="G138" s="295">
        <f t="shared" si="39"/>
        <v>44</v>
      </c>
      <c r="H138" s="295">
        <f t="shared" si="39"/>
        <v>83</v>
      </c>
      <c r="I138" s="295">
        <f t="shared" si="39"/>
        <v>0</v>
      </c>
      <c r="J138" s="295">
        <f t="shared" si="39"/>
        <v>0</v>
      </c>
      <c r="K138" s="295">
        <f t="shared" si="39"/>
        <v>0</v>
      </c>
      <c r="L138" s="295">
        <f t="shared" si="39"/>
        <v>0</v>
      </c>
      <c r="M138" s="295">
        <f t="shared" si="39"/>
        <v>777</v>
      </c>
      <c r="N138" s="295">
        <f t="shared" si="39"/>
        <v>4</v>
      </c>
      <c r="O138" s="295">
        <f t="shared" si="39"/>
        <v>3</v>
      </c>
      <c r="P138" s="295">
        <f t="shared" si="39"/>
        <v>770</v>
      </c>
      <c r="Q138" s="304"/>
      <c r="R138" s="304"/>
      <c r="S138" s="304"/>
      <c r="T138" s="305"/>
    </row>
    <row r="139" spans="1:20" s="289" customFormat="1" x14ac:dyDescent="0.3">
      <c r="A139" s="115" t="s">
        <v>8</v>
      </c>
      <c r="B139" s="135" t="s">
        <v>476</v>
      </c>
      <c r="C139" s="138"/>
      <c r="D139" s="137"/>
      <c r="E139" s="336">
        <f t="shared" ref="E139:E151" si="40">SUM(F139+I139+L139+M139)</f>
        <v>796</v>
      </c>
      <c r="F139" s="133">
        <f t="shared" ref="F139:P139" si="41">SUM(F140:F144)</f>
        <v>21</v>
      </c>
      <c r="G139" s="133">
        <f t="shared" si="41"/>
        <v>11</v>
      </c>
      <c r="H139" s="133">
        <f t="shared" si="41"/>
        <v>10</v>
      </c>
      <c r="I139" s="133">
        <f t="shared" si="41"/>
        <v>0</v>
      </c>
      <c r="J139" s="133">
        <f t="shared" si="41"/>
        <v>0</v>
      </c>
      <c r="K139" s="133">
        <f t="shared" si="41"/>
        <v>0</v>
      </c>
      <c r="L139" s="133">
        <f t="shared" si="41"/>
        <v>0</v>
      </c>
      <c r="M139" s="133">
        <f t="shared" si="41"/>
        <v>775</v>
      </c>
      <c r="N139" s="133">
        <f t="shared" si="41"/>
        <v>3</v>
      </c>
      <c r="O139" s="133">
        <f t="shared" si="41"/>
        <v>2</v>
      </c>
      <c r="P139" s="133">
        <f t="shared" si="41"/>
        <v>770</v>
      </c>
      <c r="Q139" s="304"/>
      <c r="R139" s="304"/>
      <c r="S139" s="303"/>
      <c r="T139" s="305"/>
    </row>
    <row r="140" spans="1:20" s="289" customFormat="1" ht="26.4" x14ac:dyDescent="0.25">
      <c r="A140" s="115">
        <v>1</v>
      </c>
      <c r="B140" s="138" t="s">
        <v>678</v>
      </c>
      <c r="C140" s="138" t="s">
        <v>162</v>
      </c>
      <c r="D140" s="137" t="s">
        <v>163</v>
      </c>
      <c r="E140" s="336">
        <f t="shared" si="40"/>
        <v>14</v>
      </c>
      <c r="F140" s="300">
        <f>SUM(G140:H140)</f>
        <v>14</v>
      </c>
      <c r="G140" s="300">
        <v>7</v>
      </c>
      <c r="H140" s="300">
        <v>7</v>
      </c>
      <c r="I140" s="296"/>
      <c r="J140" s="304"/>
      <c r="K140" s="304"/>
      <c r="L140" s="304"/>
      <c r="M140" s="296">
        <f>SUM(N140:P140)</f>
        <v>0</v>
      </c>
      <c r="N140" s="304"/>
      <c r="O140" s="304"/>
      <c r="P140" s="304"/>
      <c r="Q140" s="304"/>
      <c r="R140" s="304"/>
      <c r="S140" s="296" t="s">
        <v>263</v>
      </c>
      <c r="T140" s="297" t="s">
        <v>684</v>
      </c>
    </row>
    <row r="141" spans="1:20" s="289" customFormat="1" ht="13.8" x14ac:dyDescent="0.25">
      <c r="A141" s="115"/>
      <c r="B141" s="138"/>
      <c r="C141" s="138" t="s">
        <v>165</v>
      </c>
      <c r="D141" s="137" t="s">
        <v>166</v>
      </c>
      <c r="E141" s="336">
        <f t="shared" si="40"/>
        <v>5</v>
      </c>
      <c r="F141" s="300">
        <f t="shared" ref="F141:F143" si="42">SUM(G141:H141)</f>
        <v>5</v>
      </c>
      <c r="G141" s="300">
        <v>3</v>
      </c>
      <c r="H141" s="300">
        <v>2</v>
      </c>
      <c r="I141" s="296"/>
      <c r="J141" s="304"/>
      <c r="K141" s="304"/>
      <c r="L141" s="304"/>
      <c r="M141" s="296">
        <f t="shared" ref="M141:M144" si="43">SUM(N141:P141)</f>
        <v>0</v>
      </c>
      <c r="N141" s="304"/>
      <c r="O141" s="304"/>
      <c r="P141" s="304"/>
      <c r="Q141" s="304"/>
      <c r="R141" s="304"/>
      <c r="S141" s="304"/>
      <c r="T141" s="305"/>
    </row>
    <row r="142" spans="1:20" s="289" customFormat="1" ht="13.8" x14ac:dyDescent="0.25">
      <c r="A142" s="115"/>
      <c r="B142" s="138"/>
      <c r="C142" s="35" t="s">
        <v>23</v>
      </c>
      <c r="D142" s="134" t="s">
        <v>264</v>
      </c>
      <c r="E142" s="336">
        <f t="shared" si="40"/>
        <v>5</v>
      </c>
      <c r="F142" s="300"/>
      <c r="G142" s="300"/>
      <c r="H142" s="300"/>
      <c r="I142" s="296"/>
      <c r="J142" s="304"/>
      <c r="K142" s="304"/>
      <c r="L142" s="304"/>
      <c r="M142" s="296">
        <f t="shared" si="43"/>
        <v>5</v>
      </c>
      <c r="N142" s="304">
        <v>3</v>
      </c>
      <c r="O142" s="304">
        <v>2</v>
      </c>
      <c r="P142" s="304"/>
      <c r="Q142" s="304"/>
      <c r="R142" s="304"/>
      <c r="S142" s="304"/>
      <c r="T142" s="305"/>
    </row>
    <row r="143" spans="1:20" s="289" customFormat="1" ht="13.8" x14ac:dyDescent="0.25">
      <c r="A143" s="115"/>
      <c r="B143" s="138"/>
      <c r="C143" s="138" t="s">
        <v>40</v>
      </c>
      <c r="D143" s="137" t="s">
        <v>41</v>
      </c>
      <c r="E143" s="336">
        <f t="shared" si="40"/>
        <v>2</v>
      </c>
      <c r="F143" s="300">
        <f t="shared" si="42"/>
        <v>2</v>
      </c>
      <c r="G143" s="300">
        <v>1</v>
      </c>
      <c r="H143" s="300">
        <v>1</v>
      </c>
      <c r="I143" s="296"/>
      <c r="J143" s="304"/>
      <c r="K143" s="304"/>
      <c r="L143" s="304"/>
      <c r="M143" s="296">
        <f t="shared" si="43"/>
        <v>0</v>
      </c>
      <c r="N143" s="304"/>
      <c r="O143" s="304"/>
      <c r="P143" s="304"/>
      <c r="Q143" s="304"/>
      <c r="R143" s="304"/>
      <c r="S143" s="304"/>
      <c r="T143" s="305"/>
    </row>
    <row r="144" spans="1:20" s="289" customFormat="1" ht="13.8" x14ac:dyDescent="0.25">
      <c r="A144" s="115"/>
      <c r="B144" s="138"/>
      <c r="C144" s="138" t="s">
        <v>125</v>
      </c>
      <c r="D144" s="137" t="s">
        <v>126</v>
      </c>
      <c r="E144" s="336">
        <f t="shared" si="40"/>
        <v>770</v>
      </c>
      <c r="F144" s="300"/>
      <c r="G144" s="300"/>
      <c r="H144" s="300"/>
      <c r="I144" s="296"/>
      <c r="J144" s="304"/>
      <c r="K144" s="304"/>
      <c r="L144" s="304"/>
      <c r="M144" s="296">
        <f t="shared" si="43"/>
        <v>770</v>
      </c>
      <c r="N144" s="304"/>
      <c r="O144" s="304"/>
      <c r="P144" s="304">
        <v>770</v>
      </c>
      <c r="Q144" s="304"/>
      <c r="R144" s="304"/>
      <c r="S144" s="304"/>
      <c r="T144" s="305"/>
    </row>
    <row r="145" spans="1:20" s="289" customFormat="1" x14ac:dyDescent="0.3">
      <c r="A145" s="115" t="s">
        <v>11</v>
      </c>
      <c r="B145" s="135" t="s">
        <v>477</v>
      </c>
      <c r="C145" s="138"/>
      <c r="D145" s="137"/>
      <c r="E145" s="336">
        <f t="shared" si="40"/>
        <v>30</v>
      </c>
      <c r="F145" s="133">
        <f t="shared" ref="F145:P145" si="44">SUM(F146:F147)</f>
        <v>30</v>
      </c>
      <c r="G145" s="133">
        <f t="shared" si="44"/>
        <v>14</v>
      </c>
      <c r="H145" s="133">
        <f t="shared" si="44"/>
        <v>16</v>
      </c>
      <c r="I145" s="133">
        <f t="shared" si="44"/>
        <v>0</v>
      </c>
      <c r="J145" s="133">
        <f t="shared" si="44"/>
        <v>0</v>
      </c>
      <c r="K145" s="133">
        <f t="shared" si="44"/>
        <v>0</v>
      </c>
      <c r="L145" s="133">
        <f t="shared" si="44"/>
        <v>0</v>
      </c>
      <c r="M145" s="133">
        <f t="shared" si="44"/>
        <v>0</v>
      </c>
      <c r="N145" s="133">
        <f t="shared" si="44"/>
        <v>0</v>
      </c>
      <c r="O145" s="133">
        <f t="shared" si="44"/>
        <v>0</v>
      </c>
      <c r="P145" s="133">
        <f t="shared" si="44"/>
        <v>0</v>
      </c>
      <c r="Q145" s="304"/>
      <c r="R145" s="304"/>
      <c r="S145" s="304"/>
      <c r="T145" s="305"/>
    </row>
    <row r="146" spans="1:20" s="289" customFormat="1" ht="13.8" x14ac:dyDescent="0.25">
      <c r="A146" s="115">
        <v>1</v>
      </c>
      <c r="B146" s="113" t="s">
        <v>545</v>
      </c>
      <c r="C146" s="138" t="s">
        <v>81</v>
      </c>
      <c r="D146" s="137" t="s">
        <v>82</v>
      </c>
      <c r="E146" s="336">
        <f t="shared" si="40"/>
        <v>26</v>
      </c>
      <c r="F146" s="39">
        <f>SUM(G146:H146)</f>
        <v>26</v>
      </c>
      <c r="G146" s="39">
        <v>12</v>
      </c>
      <c r="H146" s="39">
        <v>14</v>
      </c>
      <c r="I146" s="296"/>
      <c r="J146" s="304"/>
      <c r="K146" s="304"/>
      <c r="L146" s="304"/>
      <c r="M146" s="296"/>
      <c r="N146" s="304"/>
      <c r="O146" s="304"/>
      <c r="P146" s="304"/>
      <c r="Q146" s="304"/>
      <c r="R146" s="304"/>
      <c r="S146" s="303" t="s">
        <v>238</v>
      </c>
      <c r="T146" s="305"/>
    </row>
    <row r="147" spans="1:20" s="289" customFormat="1" ht="13.8" x14ac:dyDescent="0.25">
      <c r="A147" s="115">
        <v>2</v>
      </c>
      <c r="B147" s="113" t="s">
        <v>665</v>
      </c>
      <c r="C147" s="138" t="s">
        <v>140</v>
      </c>
      <c r="D147" s="137" t="s">
        <v>141</v>
      </c>
      <c r="E147" s="336">
        <f t="shared" si="40"/>
        <v>4</v>
      </c>
      <c r="F147" s="39">
        <f>SUM(G147:H147)</f>
        <v>4</v>
      </c>
      <c r="G147" s="39">
        <v>2</v>
      </c>
      <c r="H147" s="39">
        <v>2</v>
      </c>
      <c r="I147" s="296"/>
      <c r="J147" s="304"/>
      <c r="K147" s="304"/>
      <c r="L147" s="304"/>
      <c r="M147" s="296"/>
      <c r="N147" s="304"/>
      <c r="O147" s="304"/>
      <c r="P147" s="304"/>
      <c r="Q147" s="304"/>
      <c r="R147" s="304"/>
      <c r="S147" s="303" t="s">
        <v>238</v>
      </c>
      <c r="T147" s="305"/>
    </row>
    <row r="148" spans="1:20" s="289" customFormat="1" x14ac:dyDescent="0.3">
      <c r="A148" s="115" t="s">
        <v>18</v>
      </c>
      <c r="B148" s="135" t="s">
        <v>478</v>
      </c>
      <c r="C148" s="138"/>
      <c r="D148" s="137"/>
      <c r="E148" s="336">
        <f t="shared" si="40"/>
        <v>28</v>
      </c>
      <c r="F148" s="133">
        <f t="shared" ref="F148:P148" si="45">SUM(F149:F151)</f>
        <v>26</v>
      </c>
      <c r="G148" s="133">
        <f t="shared" si="45"/>
        <v>6</v>
      </c>
      <c r="H148" s="133">
        <f t="shared" si="45"/>
        <v>20</v>
      </c>
      <c r="I148" s="133">
        <f t="shared" si="45"/>
        <v>0</v>
      </c>
      <c r="J148" s="133">
        <f t="shared" si="45"/>
        <v>0</v>
      </c>
      <c r="K148" s="133">
        <f t="shared" si="45"/>
        <v>0</v>
      </c>
      <c r="L148" s="133">
        <f t="shared" si="45"/>
        <v>0</v>
      </c>
      <c r="M148" s="133">
        <f t="shared" si="45"/>
        <v>2</v>
      </c>
      <c r="N148" s="133">
        <f t="shared" si="45"/>
        <v>1</v>
      </c>
      <c r="O148" s="133">
        <f t="shared" si="45"/>
        <v>1</v>
      </c>
      <c r="P148" s="133">
        <f t="shared" si="45"/>
        <v>0</v>
      </c>
      <c r="Q148" s="304"/>
      <c r="R148" s="304"/>
      <c r="S148" s="304"/>
      <c r="T148" s="305"/>
    </row>
    <row r="149" spans="1:20" s="289" customFormat="1" ht="13.8" x14ac:dyDescent="0.25">
      <c r="A149" s="115">
        <v>1</v>
      </c>
      <c r="B149" s="37" t="s">
        <v>547</v>
      </c>
      <c r="C149" s="138" t="s">
        <v>81</v>
      </c>
      <c r="D149" s="137" t="s">
        <v>82</v>
      </c>
      <c r="E149" s="336">
        <f t="shared" si="40"/>
        <v>11</v>
      </c>
      <c r="F149" s="300">
        <f>SUM(G149:H149)</f>
        <v>11</v>
      </c>
      <c r="G149" s="300">
        <v>1</v>
      </c>
      <c r="H149" s="300">
        <v>10</v>
      </c>
      <c r="I149" s="296"/>
      <c r="J149" s="304"/>
      <c r="K149" s="304"/>
      <c r="L149" s="304"/>
      <c r="M149" s="296"/>
      <c r="N149" s="304"/>
      <c r="O149" s="304"/>
      <c r="P149" s="304"/>
      <c r="Q149" s="304"/>
      <c r="R149" s="304"/>
      <c r="S149" s="303" t="s">
        <v>238</v>
      </c>
      <c r="T149" s="305"/>
    </row>
    <row r="150" spans="1:20" s="289" customFormat="1" ht="13.8" x14ac:dyDescent="0.25">
      <c r="A150" s="115"/>
      <c r="B150" s="37"/>
      <c r="C150" s="113" t="s">
        <v>36</v>
      </c>
      <c r="D150" s="68" t="s">
        <v>37</v>
      </c>
      <c r="E150" s="336">
        <f t="shared" si="40"/>
        <v>15</v>
      </c>
      <c r="F150" s="300">
        <f t="shared" ref="F150" si="46">SUM(G150:H150)</f>
        <v>15</v>
      </c>
      <c r="G150" s="300">
        <v>5</v>
      </c>
      <c r="H150" s="300">
        <v>10</v>
      </c>
      <c r="I150" s="296"/>
      <c r="J150" s="304"/>
      <c r="K150" s="304"/>
      <c r="L150" s="304"/>
      <c r="M150" s="296"/>
      <c r="N150" s="304"/>
      <c r="O150" s="304"/>
      <c r="P150" s="304"/>
      <c r="Q150" s="304"/>
      <c r="R150" s="304"/>
      <c r="S150" s="304"/>
      <c r="T150" s="305"/>
    </row>
    <row r="151" spans="1:20" s="289" customFormat="1" ht="13.8" x14ac:dyDescent="0.25">
      <c r="A151" s="115">
        <v>2</v>
      </c>
      <c r="B151" s="113" t="s">
        <v>542</v>
      </c>
      <c r="C151" s="35" t="s">
        <v>23</v>
      </c>
      <c r="D151" s="134" t="s">
        <v>264</v>
      </c>
      <c r="E151" s="336">
        <f t="shared" si="40"/>
        <v>2</v>
      </c>
      <c r="F151" s="300"/>
      <c r="G151" s="300"/>
      <c r="H151" s="300"/>
      <c r="I151" s="296"/>
      <c r="J151" s="304"/>
      <c r="K151" s="304"/>
      <c r="L151" s="304"/>
      <c r="M151" s="296">
        <f t="shared" ref="M151" si="47">SUM(N151:P151)</f>
        <v>2</v>
      </c>
      <c r="N151" s="304">
        <v>1</v>
      </c>
      <c r="O151" s="304">
        <v>1</v>
      </c>
      <c r="P151" s="304"/>
      <c r="Q151" s="304"/>
      <c r="R151" s="304"/>
      <c r="S151" s="303" t="s">
        <v>263</v>
      </c>
      <c r="T151" s="305"/>
    </row>
    <row r="152" spans="1:20" s="289" customFormat="1" x14ac:dyDescent="0.3">
      <c r="A152" s="115" t="s">
        <v>246</v>
      </c>
      <c r="B152" s="201" t="s">
        <v>481</v>
      </c>
      <c r="C152" s="138"/>
      <c r="D152" s="137"/>
      <c r="E152" s="336">
        <f t="shared" ref="E152:P152" si="48">SUM(E153:E154)</f>
        <v>50</v>
      </c>
      <c r="F152" s="198">
        <f t="shared" si="48"/>
        <v>50</v>
      </c>
      <c r="G152" s="198">
        <f t="shared" si="48"/>
        <v>13</v>
      </c>
      <c r="H152" s="198">
        <f t="shared" si="48"/>
        <v>37</v>
      </c>
      <c r="I152" s="198">
        <f t="shared" si="48"/>
        <v>0</v>
      </c>
      <c r="J152" s="198">
        <f t="shared" si="48"/>
        <v>0</v>
      </c>
      <c r="K152" s="198">
        <f t="shared" si="48"/>
        <v>0</v>
      </c>
      <c r="L152" s="198">
        <f t="shared" si="48"/>
        <v>0</v>
      </c>
      <c r="M152" s="198">
        <f t="shared" si="48"/>
        <v>0</v>
      </c>
      <c r="N152" s="198">
        <f t="shared" si="48"/>
        <v>0</v>
      </c>
      <c r="O152" s="198">
        <f t="shared" si="48"/>
        <v>0</v>
      </c>
      <c r="P152" s="198">
        <f t="shared" si="48"/>
        <v>0</v>
      </c>
      <c r="Q152" s="304"/>
      <c r="R152" s="304"/>
      <c r="S152" s="304"/>
      <c r="T152" s="305"/>
    </row>
    <row r="153" spans="1:20" s="289" customFormat="1" ht="13.8" x14ac:dyDescent="0.25">
      <c r="A153" s="115">
        <v>1</v>
      </c>
      <c r="B153" s="37" t="s">
        <v>679</v>
      </c>
      <c r="C153" s="138" t="s">
        <v>138</v>
      </c>
      <c r="D153" s="137" t="s">
        <v>289</v>
      </c>
      <c r="E153" s="336">
        <f>SUM(F153+I153+L153+M153)</f>
        <v>2</v>
      </c>
      <c r="F153" s="300">
        <f t="shared" ref="F153:F154" si="49">SUM(G153:H153)</f>
        <v>2</v>
      </c>
      <c r="G153" s="37">
        <v>1</v>
      </c>
      <c r="H153" s="37">
        <v>1</v>
      </c>
      <c r="I153" s="296"/>
      <c r="J153" s="304"/>
      <c r="K153" s="304"/>
      <c r="L153" s="304"/>
      <c r="M153" s="296"/>
      <c r="N153" s="304"/>
      <c r="O153" s="304"/>
      <c r="P153" s="304"/>
      <c r="Q153" s="306" t="s">
        <v>290</v>
      </c>
      <c r="R153" s="307">
        <v>43958</v>
      </c>
      <c r="S153" s="303" t="s">
        <v>238</v>
      </c>
      <c r="T153" s="305"/>
    </row>
    <row r="154" spans="1:20" s="289" customFormat="1" ht="13.8" x14ac:dyDescent="0.25">
      <c r="A154" s="115">
        <v>2</v>
      </c>
      <c r="B154" s="113" t="s">
        <v>680</v>
      </c>
      <c r="C154" s="113" t="s">
        <v>36</v>
      </c>
      <c r="D154" s="68" t="s">
        <v>37</v>
      </c>
      <c r="E154" s="336">
        <f>SUM(F154+I154+L154+M154)</f>
        <v>48</v>
      </c>
      <c r="F154" s="300">
        <f t="shared" si="49"/>
        <v>48</v>
      </c>
      <c r="G154" s="300">
        <v>12</v>
      </c>
      <c r="H154" s="300">
        <v>36</v>
      </c>
      <c r="I154" s="296"/>
      <c r="J154" s="304"/>
      <c r="K154" s="304"/>
      <c r="L154" s="304"/>
      <c r="M154" s="296"/>
      <c r="N154" s="304"/>
      <c r="O154" s="304"/>
      <c r="P154" s="304"/>
      <c r="Q154" s="306" t="s">
        <v>291</v>
      </c>
      <c r="R154" s="307">
        <v>44106</v>
      </c>
      <c r="S154" s="303" t="s">
        <v>238</v>
      </c>
      <c r="T154" s="305"/>
    </row>
    <row r="155" spans="1:20" s="289" customFormat="1" ht="13.8" x14ac:dyDescent="0.25">
      <c r="A155" s="115" t="s">
        <v>258</v>
      </c>
      <c r="B155" s="283" t="s">
        <v>539</v>
      </c>
      <c r="C155" s="138"/>
      <c r="D155" s="137"/>
      <c r="E155" s="336">
        <f>SUM(E156+E158+E160)</f>
        <v>476</v>
      </c>
      <c r="F155" s="295">
        <f t="shared" ref="F155:P155" si="50">SUM(F156+F158+F160)</f>
        <v>214</v>
      </c>
      <c r="G155" s="295">
        <f t="shared" si="50"/>
        <v>33</v>
      </c>
      <c r="H155" s="295">
        <f t="shared" si="50"/>
        <v>181</v>
      </c>
      <c r="I155" s="295">
        <f t="shared" si="50"/>
        <v>0</v>
      </c>
      <c r="J155" s="295">
        <f t="shared" si="50"/>
        <v>0</v>
      </c>
      <c r="K155" s="295">
        <f t="shared" si="50"/>
        <v>0</v>
      </c>
      <c r="L155" s="295">
        <f t="shared" si="50"/>
        <v>15</v>
      </c>
      <c r="M155" s="295">
        <f t="shared" si="50"/>
        <v>247</v>
      </c>
      <c r="N155" s="295">
        <f t="shared" si="50"/>
        <v>0</v>
      </c>
      <c r="O155" s="295">
        <f t="shared" si="50"/>
        <v>0</v>
      </c>
      <c r="P155" s="295">
        <f t="shared" si="50"/>
        <v>247</v>
      </c>
      <c r="Q155" s="304"/>
      <c r="R155" s="304"/>
      <c r="S155" s="304"/>
      <c r="T155" s="305"/>
    </row>
    <row r="156" spans="1:20" s="289" customFormat="1" x14ac:dyDescent="0.3">
      <c r="A156" s="115" t="s">
        <v>8</v>
      </c>
      <c r="B156" s="201" t="s">
        <v>484</v>
      </c>
      <c r="C156" s="138"/>
      <c r="D156" s="137"/>
      <c r="E156" s="336">
        <f t="shared" ref="E156:E161" si="51">SUM(F156+I156+L156+M156)</f>
        <v>9</v>
      </c>
      <c r="F156" s="198">
        <f t="shared" ref="F156:P156" si="52">SUM(F157:F157)</f>
        <v>5</v>
      </c>
      <c r="G156" s="198">
        <f t="shared" si="52"/>
        <v>1</v>
      </c>
      <c r="H156" s="198">
        <f t="shared" si="52"/>
        <v>4</v>
      </c>
      <c r="I156" s="198">
        <f t="shared" si="52"/>
        <v>0</v>
      </c>
      <c r="J156" s="198">
        <f t="shared" si="52"/>
        <v>0</v>
      </c>
      <c r="K156" s="198">
        <f t="shared" si="52"/>
        <v>0</v>
      </c>
      <c r="L156" s="198">
        <f t="shared" si="52"/>
        <v>4</v>
      </c>
      <c r="M156" s="198">
        <f t="shared" si="52"/>
        <v>0</v>
      </c>
      <c r="N156" s="198">
        <f t="shared" si="52"/>
        <v>0</v>
      </c>
      <c r="O156" s="198">
        <f t="shared" si="52"/>
        <v>0</v>
      </c>
      <c r="P156" s="198">
        <f t="shared" si="52"/>
        <v>0</v>
      </c>
      <c r="Q156" s="304"/>
      <c r="R156" s="304"/>
      <c r="S156" s="304"/>
      <c r="T156" s="305"/>
    </row>
    <row r="157" spans="1:20" s="289" customFormat="1" ht="13.8" x14ac:dyDescent="0.25">
      <c r="A157" s="115">
        <v>1</v>
      </c>
      <c r="B157" s="37" t="s">
        <v>654</v>
      </c>
      <c r="C157" s="113" t="s">
        <v>36</v>
      </c>
      <c r="D157" s="68" t="s">
        <v>37</v>
      </c>
      <c r="E157" s="336">
        <f t="shared" si="51"/>
        <v>9</v>
      </c>
      <c r="F157" s="37">
        <f>SUM(G157:H157)</f>
        <v>5</v>
      </c>
      <c r="G157" s="39">
        <v>1</v>
      </c>
      <c r="H157" s="39">
        <v>4</v>
      </c>
      <c r="I157" s="296"/>
      <c r="J157" s="304"/>
      <c r="K157" s="304"/>
      <c r="L157" s="304">
        <v>4</v>
      </c>
      <c r="M157" s="296"/>
      <c r="N157" s="304"/>
      <c r="O157" s="304"/>
      <c r="P157" s="304"/>
      <c r="Q157" s="304"/>
      <c r="R157" s="304"/>
      <c r="S157" s="303" t="s">
        <v>238</v>
      </c>
      <c r="T157" s="305"/>
    </row>
    <row r="158" spans="1:20" s="289" customFormat="1" x14ac:dyDescent="0.3">
      <c r="A158" s="115" t="s">
        <v>11</v>
      </c>
      <c r="B158" s="135" t="s">
        <v>455</v>
      </c>
      <c r="C158" s="138"/>
      <c r="D158" s="137"/>
      <c r="E158" s="336">
        <f t="shared" si="51"/>
        <v>43</v>
      </c>
      <c r="F158" s="133">
        <f t="shared" ref="F158:P158" si="53">SUM(F159:F159)</f>
        <v>32</v>
      </c>
      <c r="G158" s="133">
        <f t="shared" si="53"/>
        <v>16</v>
      </c>
      <c r="H158" s="133">
        <f t="shared" si="53"/>
        <v>16</v>
      </c>
      <c r="I158" s="133">
        <f t="shared" si="53"/>
        <v>0</v>
      </c>
      <c r="J158" s="133">
        <f t="shared" si="53"/>
        <v>0</v>
      </c>
      <c r="K158" s="133">
        <f t="shared" si="53"/>
        <v>0</v>
      </c>
      <c r="L158" s="133">
        <f t="shared" si="53"/>
        <v>11</v>
      </c>
      <c r="M158" s="133">
        <f t="shared" si="53"/>
        <v>0</v>
      </c>
      <c r="N158" s="133">
        <f t="shared" si="53"/>
        <v>0</v>
      </c>
      <c r="O158" s="133">
        <f t="shared" si="53"/>
        <v>0</v>
      </c>
      <c r="P158" s="133">
        <f t="shared" si="53"/>
        <v>0</v>
      </c>
      <c r="Q158" s="304"/>
      <c r="R158" s="304"/>
      <c r="S158" s="304"/>
      <c r="T158" s="305"/>
    </row>
    <row r="159" spans="1:20" s="289" customFormat="1" ht="13.8" x14ac:dyDescent="0.25">
      <c r="A159" s="115">
        <v>1</v>
      </c>
      <c r="B159" s="138" t="s">
        <v>550</v>
      </c>
      <c r="C159" s="138" t="s">
        <v>81</v>
      </c>
      <c r="D159" s="137" t="s">
        <v>82</v>
      </c>
      <c r="E159" s="336">
        <f t="shared" si="51"/>
        <v>43</v>
      </c>
      <c r="F159" s="300">
        <f>SUM(G159:H159)</f>
        <v>32</v>
      </c>
      <c r="G159" s="113">
        <v>16</v>
      </c>
      <c r="H159" s="113">
        <v>16</v>
      </c>
      <c r="I159" s="296"/>
      <c r="J159" s="304"/>
      <c r="K159" s="304"/>
      <c r="L159" s="304">
        <v>11</v>
      </c>
      <c r="M159" s="296"/>
      <c r="N159" s="304"/>
      <c r="O159" s="304"/>
      <c r="P159" s="304"/>
      <c r="Q159" s="304"/>
      <c r="R159" s="304"/>
      <c r="S159" s="303" t="s">
        <v>238</v>
      </c>
      <c r="T159" s="305"/>
    </row>
    <row r="160" spans="1:20" s="289" customFormat="1" x14ac:dyDescent="0.3">
      <c r="A160" s="115" t="s">
        <v>18</v>
      </c>
      <c r="B160" s="135" t="s">
        <v>458</v>
      </c>
      <c r="C160" s="138"/>
      <c r="D160" s="137"/>
      <c r="E160" s="336">
        <f t="shared" si="51"/>
        <v>424</v>
      </c>
      <c r="F160" s="133">
        <f t="shared" ref="F160:P160" si="54">SUM(F161:F161)</f>
        <v>177</v>
      </c>
      <c r="G160" s="133">
        <f t="shared" si="54"/>
        <v>16</v>
      </c>
      <c r="H160" s="133">
        <f t="shared" si="54"/>
        <v>161</v>
      </c>
      <c r="I160" s="133">
        <f t="shared" si="54"/>
        <v>0</v>
      </c>
      <c r="J160" s="133">
        <f t="shared" si="54"/>
        <v>0</v>
      </c>
      <c r="K160" s="133">
        <f t="shared" si="54"/>
        <v>0</v>
      </c>
      <c r="L160" s="133">
        <f t="shared" si="54"/>
        <v>0</v>
      </c>
      <c r="M160" s="133">
        <f t="shared" si="54"/>
        <v>247</v>
      </c>
      <c r="N160" s="133">
        <f t="shared" si="54"/>
        <v>0</v>
      </c>
      <c r="O160" s="133">
        <f t="shared" si="54"/>
        <v>0</v>
      </c>
      <c r="P160" s="133">
        <f t="shared" si="54"/>
        <v>247</v>
      </c>
      <c r="Q160" s="304"/>
      <c r="R160" s="304"/>
      <c r="S160" s="304"/>
      <c r="T160" s="305"/>
    </row>
    <row r="161" spans="1:20" s="289" customFormat="1" ht="13.8" x14ac:dyDescent="0.25">
      <c r="A161" s="115">
        <v>1</v>
      </c>
      <c r="B161" s="113" t="s">
        <v>557</v>
      </c>
      <c r="C161" s="113" t="s">
        <v>134</v>
      </c>
      <c r="D161" s="67" t="s">
        <v>135</v>
      </c>
      <c r="E161" s="336">
        <f t="shared" si="51"/>
        <v>424</v>
      </c>
      <c r="F161" s="300">
        <f>SUM(G161:H161)</f>
        <v>177</v>
      </c>
      <c r="G161" s="37">
        <v>16</v>
      </c>
      <c r="H161" s="37">
        <v>161</v>
      </c>
      <c r="I161" s="296"/>
      <c r="J161" s="304"/>
      <c r="K161" s="304"/>
      <c r="L161" s="304"/>
      <c r="M161" s="296">
        <f>SUM(N161:P161)</f>
        <v>247</v>
      </c>
      <c r="N161" s="304"/>
      <c r="O161" s="304"/>
      <c r="P161" s="304">
        <v>247</v>
      </c>
      <c r="Q161" s="308" t="s">
        <v>261</v>
      </c>
      <c r="R161" s="309">
        <v>43734</v>
      </c>
      <c r="S161" s="303" t="s">
        <v>238</v>
      </c>
      <c r="T161" s="305"/>
    </row>
    <row r="162" spans="1:20" s="289" customFormat="1" ht="13.8" x14ac:dyDescent="0.25">
      <c r="A162" s="115" t="s">
        <v>250</v>
      </c>
      <c r="B162" s="283" t="s">
        <v>390</v>
      </c>
      <c r="C162" s="138"/>
      <c r="D162" s="137"/>
      <c r="E162" s="336">
        <f>SUM(E163+E170+E178+E181+E183+E186+E190+E194)</f>
        <v>926</v>
      </c>
      <c r="F162" s="295">
        <f t="shared" ref="F162:P162" si="55">SUM(F163+F170+F178+F181+F183+F186+F190+F194)</f>
        <v>526</v>
      </c>
      <c r="G162" s="295">
        <f t="shared" si="55"/>
        <v>178</v>
      </c>
      <c r="H162" s="295">
        <f t="shared" si="55"/>
        <v>348</v>
      </c>
      <c r="I162" s="295">
        <f t="shared" si="55"/>
        <v>0</v>
      </c>
      <c r="J162" s="295">
        <f t="shared" si="55"/>
        <v>0</v>
      </c>
      <c r="K162" s="295">
        <f t="shared" si="55"/>
        <v>0</v>
      </c>
      <c r="L162" s="295">
        <f t="shared" si="55"/>
        <v>72</v>
      </c>
      <c r="M162" s="295">
        <f t="shared" si="55"/>
        <v>328</v>
      </c>
      <c r="N162" s="295">
        <f t="shared" si="55"/>
        <v>0</v>
      </c>
      <c r="O162" s="295">
        <f t="shared" si="55"/>
        <v>2</v>
      </c>
      <c r="P162" s="295">
        <f t="shared" si="55"/>
        <v>326</v>
      </c>
      <c r="Q162" s="304"/>
      <c r="R162" s="304"/>
      <c r="S162" s="304"/>
      <c r="T162" s="305"/>
    </row>
    <row r="163" spans="1:20" s="289" customFormat="1" x14ac:dyDescent="0.3">
      <c r="A163" s="115" t="s">
        <v>175</v>
      </c>
      <c r="B163" s="135" t="s">
        <v>459</v>
      </c>
      <c r="C163" s="138"/>
      <c r="D163" s="137"/>
      <c r="E163" s="336">
        <f t="shared" ref="E163:E196" si="56">SUM(F163+I163+L163+M163)</f>
        <v>449</v>
      </c>
      <c r="F163" s="133">
        <f t="shared" ref="F163:P163" si="57">SUM(F164:F169)</f>
        <v>164</v>
      </c>
      <c r="G163" s="133">
        <f t="shared" si="57"/>
        <v>46</v>
      </c>
      <c r="H163" s="133">
        <f t="shared" si="57"/>
        <v>118</v>
      </c>
      <c r="I163" s="133">
        <f t="shared" si="57"/>
        <v>0</v>
      </c>
      <c r="J163" s="133">
        <f t="shared" si="57"/>
        <v>0</v>
      </c>
      <c r="K163" s="133">
        <f t="shared" si="57"/>
        <v>0</v>
      </c>
      <c r="L163" s="133">
        <f t="shared" si="57"/>
        <v>9</v>
      </c>
      <c r="M163" s="133">
        <f t="shared" si="57"/>
        <v>276</v>
      </c>
      <c r="N163" s="133">
        <f t="shared" si="57"/>
        <v>0</v>
      </c>
      <c r="O163" s="133">
        <f t="shared" si="57"/>
        <v>0</v>
      </c>
      <c r="P163" s="133">
        <f t="shared" si="57"/>
        <v>276</v>
      </c>
      <c r="Q163" s="304"/>
      <c r="R163" s="304"/>
      <c r="S163" s="304"/>
      <c r="T163" s="305"/>
    </row>
    <row r="164" spans="1:20" s="289" customFormat="1" ht="13.8" x14ac:dyDescent="0.25">
      <c r="A164" s="115">
        <v>1</v>
      </c>
      <c r="B164" s="304" t="s">
        <v>568</v>
      </c>
      <c r="C164" s="138" t="s">
        <v>81</v>
      </c>
      <c r="D164" s="137" t="s">
        <v>82</v>
      </c>
      <c r="E164" s="336">
        <f t="shared" si="56"/>
        <v>4</v>
      </c>
      <c r="F164" s="39">
        <f t="shared" ref="F164:F169" si="58">SUM(G164:H164)</f>
        <v>4</v>
      </c>
      <c r="G164" s="37">
        <v>2</v>
      </c>
      <c r="H164" s="37">
        <v>2</v>
      </c>
      <c r="I164" s="296"/>
      <c r="J164" s="304"/>
      <c r="K164" s="304"/>
      <c r="L164" s="304"/>
      <c r="M164" s="296"/>
      <c r="N164" s="304"/>
      <c r="O164" s="304"/>
      <c r="P164" s="304"/>
      <c r="Q164" s="304"/>
      <c r="R164" s="304"/>
      <c r="S164" s="303" t="s">
        <v>238</v>
      </c>
      <c r="T164" s="305"/>
    </row>
    <row r="165" spans="1:20" s="289" customFormat="1" ht="13.8" x14ac:dyDescent="0.25">
      <c r="A165" s="115">
        <v>2</v>
      </c>
      <c r="B165" s="37" t="s">
        <v>576</v>
      </c>
      <c r="C165" s="37" t="s">
        <v>113</v>
      </c>
      <c r="D165" s="67" t="s">
        <v>190</v>
      </c>
      <c r="E165" s="336">
        <f t="shared" si="56"/>
        <v>68</v>
      </c>
      <c r="F165" s="39">
        <f t="shared" si="58"/>
        <v>64</v>
      </c>
      <c r="G165" s="39">
        <v>17</v>
      </c>
      <c r="H165" s="39">
        <v>47</v>
      </c>
      <c r="I165" s="296"/>
      <c r="J165" s="304"/>
      <c r="K165" s="304"/>
      <c r="L165" s="304">
        <v>4</v>
      </c>
      <c r="M165" s="296"/>
      <c r="N165" s="304"/>
      <c r="O165" s="304"/>
      <c r="P165" s="304"/>
      <c r="Q165" s="308" t="s">
        <v>260</v>
      </c>
      <c r="R165" s="309">
        <v>43734</v>
      </c>
      <c r="S165" s="303" t="s">
        <v>238</v>
      </c>
      <c r="T165" s="305"/>
    </row>
    <row r="166" spans="1:20" s="289" customFormat="1" ht="13.8" x14ac:dyDescent="0.25">
      <c r="A166" s="115"/>
      <c r="B166" s="37"/>
      <c r="C166" s="37" t="s">
        <v>191</v>
      </c>
      <c r="D166" s="67" t="s">
        <v>192</v>
      </c>
      <c r="E166" s="336">
        <f t="shared" si="56"/>
        <v>35</v>
      </c>
      <c r="F166" s="39">
        <f t="shared" si="58"/>
        <v>33</v>
      </c>
      <c r="G166" s="39">
        <v>8</v>
      </c>
      <c r="H166" s="39">
        <v>25</v>
      </c>
      <c r="I166" s="296"/>
      <c r="J166" s="304"/>
      <c r="K166" s="304"/>
      <c r="L166" s="304">
        <v>2</v>
      </c>
      <c r="M166" s="296"/>
      <c r="N166" s="304"/>
      <c r="O166" s="304"/>
      <c r="P166" s="304"/>
      <c r="Q166" s="304"/>
      <c r="R166" s="304"/>
      <c r="S166" s="303"/>
      <c r="T166" s="305"/>
    </row>
    <row r="167" spans="1:20" s="289" customFormat="1" ht="13.8" x14ac:dyDescent="0.25">
      <c r="A167" s="115"/>
      <c r="B167" s="37"/>
      <c r="C167" s="37" t="s">
        <v>193</v>
      </c>
      <c r="D167" s="35" t="s">
        <v>120</v>
      </c>
      <c r="E167" s="336">
        <f t="shared" si="56"/>
        <v>58</v>
      </c>
      <c r="F167" s="39">
        <f t="shared" si="58"/>
        <v>55</v>
      </c>
      <c r="G167" s="33">
        <v>15</v>
      </c>
      <c r="H167" s="33">
        <v>40</v>
      </c>
      <c r="I167" s="296"/>
      <c r="J167" s="304"/>
      <c r="K167" s="304"/>
      <c r="L167" s="304">
        <v>3</v>
      </c>
      <c r="M167" s="296"/>
      <c r="N167" s="304"/>
      <c r="O167" s="304"/>
      <c r="P167" s="304"/>
      <c r="Q167" s="304"/>
      <c r="R167" s="304"/>
      <c r="S167" s="303"/>
      <c r="T167" s="305"/>
    </row>
    <row r="168" spans="1:20" s="289" customFormat="1" ht="13.8" x14ac:dyDescent="0.25">
      <c r="A168" s="115">
        <v>3</v>
      </c>
      <c r="B168" s="37" t="s">
        <v>681</v>
      </c>
      <c r="C168" s="35" t="s">
        <v>125</v>
      </c>
      <c r="D168" s="67" t="s">
        <v>126</v>
      </c>
      <c r="E168" s="336">
        <f t="shared" si="56"/>
        <v>276</v>
      </c>
      <c r="F168" s="39"/>
      <c r="G168" s="300"/>
      <c r="H168" s="300"/>
      <c r="I168" s="296"/>
      <c r="J168" s="304"/>
      <c r="K168" s="304"/>
      <c r="L168" s="304"/>
      <c r="M168" s="296">
        <v>276</v>
      </c>
      <c r="N168" s="304"/>
      <c r="O168" s="304"/>
      <c r="P168" s="304">
        <v>276</v>
      </c>
      <c r="Q168" s="304"/>
      <c r="R168" s="304"/>
      <c r="S168" s="303" t="s">
        <v>238</v>
      </c>
      <c r="T168" s="305"/>
    </row>
    <row r="169" spans="1:20" s="289" customFormat="1" ht="13.8" x14ac:dyDescent="0.25">
      <c r="A169" s="115">
        <v>4</v>
      </c>
      <c r="B169" s="37" t="s">
        <v>667</v>
      </c>
      <c r="C169" s="138" t="s">
        <v>81</v>
      </c>
      <c r="D169" s="137" t="s">
        <v>82</v>
      </c>
      <c r="E169" s="336">
        <f t="shared" si="56"/>
        <v>8</v>
      </c>
      <c r="F169" s="39">
        <f t="shared" si="58"/>
        <v>8</v>
      </c>
      <c r="G169" s="37">
        <v>4</v>
      </c>
      <c r="H169" s="37">
        <v>4</v>
      </c>
      <c r="I169" s="296"/>
      <c r="J169" s="304"/>
      <c r="K169" s="304"/>
      <c r="L169" s="304"/>
      <c r="M169" s="296"/>
      <c r="N169" s="304"/>
      <c r="O169" s="304"/>
      <c r="P169" s="304"/>
      <c r="Q169" s="304"/>
      <c r="R169" s="304"/>
      <c r="S169" s="303" t="s">
        <v>238</v>
      </c>
      <c r="T169" s="305"/>
    </row>
    <row r="170" spans="1:20" s="289" customFormat="1" x14ac:dyDescent="0.3">
      <c r="A170" s="115" t="s">
        <v>11</v>
      </c>
      <c r="B170" s="135" t="s">
        <v>460</v>
      </c>
      <c r="C170" s="138"/>
      <c r="D170" s="137"/>
      <c r="E170" s="336">
        <f t="shared" si="56"/>
        <v>91</v>
      </c>
      <c r="F170" s="133">
        <f t="shared" ref="F170:P170" si="59">SUM(F171:F177)</f>
        <v>78</v>
      </c>
      <c r="G170" s="133">
        <f t="shared" si="59"/>
        <v>33</v>
      </c>
      <c r="H170" s="133">
        <f t="shared" si="59"/>
        <v>45</v>
      </c>
      <c r="I170" s="133">
        <f t="shared" si="59"/>
        <v>0</v>
      </c>
      <c r="J170" s="133">
        <f t="shared" si="59"/>
        <v>0</v>
      </c>
      <c r="K170" s="133">
        <f t="shared" si="59"/>
        <v>0</v>
      </c>
      <c r="L170" s="133">
        <f t="shared" si="59"/>
        <v>11</v>
      </c>
      <c r="M170" s="133">
        <f t="shared" si="59"/>
        <v>2</v>
      </c>
      <c r="N170" s="133">
        <f t="shared" si="59"/>
        <v>0</v>
      </c>
      <c r="O170" s="133">
        <f t="shared" si="59"/>
        <v>2</v>
      </c>
      <c r="P170" s="133">
        <f t="shared" si="59"/>
        <v>0</v>
      </c>
      <c r="Q170" s="304"/>
      <c r="R170" s="304"/>
      <c r="S170" s="304"/>
      <c r="T170" s="305"/>
    </row>
    <row r="171" spans="1:20" s="289" customFormat="1" ht="13.8" x14ac:dyDescent="0.25">
      <c r="A171" s="115">
        <v>1</v>
      </c>
      <c r="B171" s="35" t="s">
        <v>560</v>
      </c>
      <c r="C171" s="35" t="s">
        <v>81</v>
      </c>
      <c r="D171" s="67" t="s">
        <v>82</v>
      </c>
      <c r="E171" s="336">
        <f t="shared" si="56"/>
        <v>10</v>
      </c>
      <c r="F171" s="39">
        <f>SUM(G171:H171)</f>
        <v>10</v>
      </c>
      <c r="G171" s="39">
        <v>4</v>
      </c>
      <c r="H171" s="39">
        <v>6</v>
      </c>
      <c r="I171" s="296"/>
      <c r="J171" s="304"/>
      <c r="K171" s="304"/>
      <c r="L171" s="304"/>
      <c r="M171" s="296"/>
      <c r="N171" s="304"/>
      <c r="O171" s="304"/>
      <c r="P171" s="304"/>
      <c r="Q171" s="304"/>
      <c r="R171" s="304"/>
      <c r="S171" s="303" t="s">
        <v>238</v>
      </c>
      <c r="T171" s="305"/>
    </row>
    <row r="172" spans="1:20" s="289" customFormat="1" ht="13.8" x14ac:dyDescent="0.25">
      <c r="A172" s="115"/>
      <c r="B172" s="35"/>
      <c r="C172" s="113" t="s">
        <v>188</v>
      </c>
      <c r="D172" s="68" t="s">
        <v>189</v>
      </c>
      <c r="E172" s="336">
        <f t="shared" si="56"/>
        <v>0</v>
      </c>
      <c r="F172" s="39">
        <f t="shared" ref="F172:F177" si="60">SUM(G172:H172)</f>
        <v>0</v>
      </c>
      <c r="G172" s="39">
        <v>0</v>
      </c>
      <c r="H172" s="37">
        <v>0</v>
      </c>
      <c r="I172" s="296"/>
      <c r="J172" s="304"/>
      <c r="K172" s="304"/>
      <c r="L172" s="304"/>
      <c r="M172" s="296"/>
      <c r="N172" s="304"/>
      <c r="O172" s="304"/>
      <c r="P172" s="304"/>
      <c r="Q172" s="304"/>
      <c r="R172" s="304"/>
      <c r="S172" s="303" t="s">
        <v>238</v>
      </c>
      <c r="T172" s="305"/>
    </row>
    <row r="173" spans="1:20" s="289" customFormat="1" ht="13.8" x14ac:dyDescent="0.25">
      <c r="A173" s="115">
        <v>2</v>
      </c>
      <c r="B173" s="35" t="s">
        <v>561</v>
      </c>
      <c r="C173" s="35" t="s">
        <v>81</v>
      </c>
      <c r="D173" s="67" t="s">
        <v>82</v>
      </c>
      <c r="E173" s="336">
        <f t="shared" si="56"/>
        <v>16</v>
      </c>
      <c r="F173" s="39">
        <f t="shared" si="60"/>
        <v>16</v>
      </c>
      <c r="G173" s="39">
        <v>6</v>
      </c>
      <c r="H173" s="39">
        <v>10</v>
      </c>
      <c r="I173" s="296"/>
      <c r="J173" s="304"/>
      <c r="K173" s="304"/>
      <c r="L173" s="304"/>
      <c r="M173" s="296"/>
      <c r="N173" s="304"/>
      <c r="O173" s="304"/>
      <c r="P173" s="304"/>
      <c r="Q173" s="304"/>
      <c r="R173" s="304"/>
      <c r="S173" s="303" t="s">
        <v>238</v>
      </c>
      <c r="T173" s="305"/>
    </row>
    <row r="174" spans="1:20" s="289" customFormat="1" ht="13.8" x14ac:dyDescent="0.25">
      <c r="A174" s="115"/>
      <c r="B174" s="35"/>
      <c r="C174" s="113" t="s">
        <v>188</v>
      </c>
      <c r="D174" s="68" t="s">
        <v>189</v>
      </c>
      <c r="E174" s="336">
        <f t="shared" si="56"/>
        <v>17</v>
      </c>
      <c r="F174" s="39">
        <f t="shared" si="60"/>
        <v>17</v>
      </c>
      <c r="G174" s="39">
        <v>9</v>
      </c>
      <c r="H174" s="37">
        <v>8</v>
      </c>
      <c r="I174" s="296"/>
      <c r="J174" s="304"/>
      <c r="K174" s="304"/>
      <c r="L174" s="304"/>
      <c r="M174" s="296"/>
      <c r="N174" s="304"/>
      <c r="O174" s="304"/>
      <c r="P174" s="304"/>
      <c r="Q174" s="304"/>
      <c r="R174" s="304"/>
      <c r="S174" s="303"/>
      <c r="T174" s="305"/>
    </row>
    <row r="175" spans="1:20" s="289" customFormat="1" ht="13.8" x14ac:dyDescent="0.25">
      <c r="A175" s="115">
        <v>3</v>
      </c>
      <c r="B175" s="113" t="s">
        <v>571</v>
      </c>
      <c r="C175" s="138" t="s">
        <v>81</v>
      </c>
      <c r="D175" s="137" t="s">
        <v>82</v>
      </c>
      <c r="E175" s="336">
        <f t="shared" si="56"/>
        <v>22</v>
      </c>
      <c r="F175" s="39">
        <f t="shared" si="60"/>
        <v>11</v>
      </c>
      <c r="G175" s="37">
        <v>5</v>
      </c>
      <c r="H175" s="37">
        <v>6</v>
      </c>
      <c r="I175" s="296"/>
      <c r="J175" s="304"/>
      <c r="K175" s="304"/>
      <c r="L175" s="304">
        <v>11</v>
      </c>
      <c r="M175" s="296"/>
      <c r="N175" s="304"/>
      <c r="O175" s="304"/>
      <c r="P175" s="304"/>
      <c r="Q175" s="304"/>
      <c r="R175" s="304"/>
      <c r="S175" s="303" t="s">
        <v>238</v>
      </c>
      <c r="T175" s="305"/>
    </row>
    <row r="176" spans="1:20" s="289" customFormat="1" ht="13.8" x14ac:dyDescent="0.25">
      <c r="A176" s="115">
        <v>4</v>
      </c>
      <c r="B176" s="304" t="s">
        <v>572</v>
      </c>
      <c r="C176" s="113" t="s">
        <v>36</v>
      </c>
      <c r="D176" s="68" t="s">
        <v>37</v>
      </c>
      <c r="E176" s="336">
        <f t="shared" si="56"/>
        <v>20</v>
      </c>
      <c r="F176" s="39">
        <f t="shared" si="60"/>
        <v>18</v>
      </c>
      <c r="G176" s="300">
        <v>6</v>
      </c>
      <c r="H176" s="300">
        <v>12</v>
      </c>
      <c r="I176" s="296"/>
      <c r="J176" s="304"/>
      <c r="K176" s="304"/>
      <c r="L176" s="304"/>
      <c r="M176" s="296">
        <f>N176+O176</f>
        <v>2</v>
      </c>
      <c r="N176" s="304"/>
      <c r="O176" s="304">
        <v>2</v>
      </c>
      <c r="P176" s="304"/>
      <c r="Q176" s="304"/>
      <c r="R176" s="304"/>
      <c r="S176" s="303" t="s">
        <v>238</v>
      </c>
      <c r="T176" s="305"/>
    </row>
    <row r="177" spans="1:20" s="289" customFormat="1" ht="13.8" x14ac:dyDescent="0.25">
      <c r="A177" s="115">
        <v>5</v>
      </c>
      <c r="B177" s="304" t="s">
        <v>668</v>
      </c>
      <c r="C177" s="138" t="s">
        <v>81</v>
      </c>
      <c r="D177" s="137" t="s">
        <v>82</v>
      </c>
      <c r="E177" s="336">
        <f t="shared" si="56"/>
        <v>6</v>
      </c>
      <c r="F177" s="39">
        <f t="shared" si="60"/>
        <v>6</v>
      </c>
      <c r="G177" s="300">
        <v>3</v>
      </c>
      <c r="H177" s="300">
        <v>3</v>
      </c>
      <c r="I177" s="296"/>
      <c r="J177" s="304"/>
      <c r="K177" s="304"/>
      <c r="L177" s="304"/>
      <c r="M177" s="296"/>
      <c r="N177" s="304"/>
      <c r="O177" s="304"/>
      <c r="P177" s="304"/>
      <c r="Q177" s="304"/>
      <c r="R177" s="304"/>
      <c r="S177" s="303"/>
      <c r="T177" s="305"/>
    </row>
    <row r="178" spans="1:20" s="289" customFormat="1" x14ac:dyDescent="0.3">
      <c r="A178" s="115" t="s">
        <v>18</v>
      </c>
      <c r="B178" s="135" t="s">
        <v>461</v>
      </c>
      <c r="C178" s="138"/>
      <c r="D178" s="137"/>
      <c r="E178" s="336">
        <f t="shared" si="56"/>
        <v>132</v>
      </c>
      <c r="F178" s="133">
        <f t="shared" ref="F178:P178" si="61">SUM(F179:F180)</f>
        <v>123</v>
      </c>
      <c r="G178" s="133">
        <f t="shared" si="61"/>
        <v>40</v>
      </c>
      <c r="H178" s="133">
        <f t="shared" si="61"/>
        <v>83</v>
      </c>
      <c r="I178" s="133">
        <f t="shared" si="61"/>
        <v>0</v>
      </c>
      <c r="J178" s="133">
        <f t="shared" si="61"/>
        <v>0</v>
      </c>
      <c r="K178" s="133">
        <f t="shared" si="61"/>
        <v>0</v>
      </c>
      <c r="L178" s="133">
        <f t="shared" si="61"/>
        <v>9</v>
      </c>
      <c r="M178" s="133">
        <f t="shared" si="61"/>
        <v>0</v>
      </c>
      <c r="N178" s="133">
        <f t="shared" si="61"/>
        <v>0</v>
      </c>
      <c r="O178" s="133">
        <f t="shared" si="61"/>
        <v>0</v>
      </c>
      <c r="P178" s="133">
        <f t="shared" si="61"/>
        <v>0</v>
      </c>
      <c r="Q178" s="304"/>
      <c r="R178" s="304"/>
      <c r="S178" s="304"/>
      <c r="T178" s="305"/>
    </row>
    <row r="179" spans="1:20" s="289" customFormat="1" ht="13.8" x14ac:dyDescent="0.25">
      <c r="A179" s="115">
        <v>1</v>
      </c>
      <c r="B179" s="138" t="s">
        <v>562</v>
      </c>
      <c r="C179" s="138" t="s">
        <v>81</v>
      </c>
      <c r="D179" s="137" t="s">
        <v>82</v>
      </c>
      <c r="E179" s="336">
        <f t="shared" si="56"/>
        <v>55</v>
      </c>
      <c r="F179" s="39">
        <f>SUM(G179:H179)</f>
        <v>53</v>
      </c>
      <c r="G179" s="37">
        <v>20</v>
      </c>
      <c r="H179" s="37">
        <v>33</v>
      </c>
      <c r="I179" s="296"/>
      <c r="J179" s="304"/>
      <c r="K179" s="304"/>
      <c r="L179" s="304">
        <v>2</v>
      </c>
      <c r="M179" s="296"/>
      <c r="N179" s="304"/>
      <c r="O179" s="304"/>
      <c r="P179" s="304"/>
      <c r="Q179" s="304"/>
      <c r="R179" s="304"/>
      <c r="S179" s="303" t="s">
        <v>238</v>
      </c>
      <c r="T179" s="305"/>
    </row>
    <row r="180" spans="1:20" s="289" customFormat="1" ht="13.8" x14ac:dyDescent="0.25">
      <c r="A180" s="115">
        <v>2</v>
      </c>
      <c r="B180" s="35" t="s">
        <v>564</v>
      </c>
      <c r="C180" s="138" t="s">
        <v>81</v>
      </c>
      <c r="D180" s="137" t="s">
        <v>82</v>
      </c>
      <c r="E180" s="336">
        <f t="shared" si="56"/>
        <v>77</v>
      </c>
      <c r="F180" s="39">
        <f t="shared" ref="F180" si="62">SUM(G180:H180)</f>
        <v>70</v>
      </c>
      <c r="G180" s="37">
        <v>20</v>
      </c>
      <c r="H180" s="37">
        <v>50</v>
      </c>
      <c r="I180" s="296"/>
      <c r="J180" s="304"/>
      <c r="K180" s="304"/>
      <c r="L180" s="304">
        <v>7</v>
      </c>
      <c r="M180" s="296"/>
      <c r="N180" s="304"/>
      <c r="O180" s="304"/>
      <c r="P180" s="304"/>
      <c r="Q180" s="304"/>
      <c r="R180" s="304"/>
      <c r="S180" s="303" t="s">
        <v>238</v>
      </c>
      <c r="T180" s="305"/>
    </row>
    <row r="181" spans="1:20" s="289" customFormat="1" x14ac:dyDescent="0.3">
      <c r="A181" s="115" t="s">
        <v>248</v>
      </c>
      <c r="B181" s="135" t="s">
        <v>466</v>
      </c>
      <c r="C181" s="138"/>
      <c r="D181" s="137"/>
      <c r="E181" s="336">
        <f t="shared" si="56"/>
        <v>2</v>
      </c>
      <c r="F181" s="133">
        <f t="shared" ref="F181:P181" si="63">SUM(F182:F182)</f>
        <v>2</v>
      </c>
      <c r="G181" s="133">
        <f t="shared" si="63"/>
        <v>2</v>
      </c>
      <c r="H181" s="133">
        <f t="shared" si="63"/>
        <v>0</v>
      </c>
      <c r="I181" s="133">
        <f t="shared" si="63"/>
        <v>0</v>
      </c>
      <c r="J181" s="133">
        <f t="shared" si="63"/>
        <v>0</v>
      </c>
      <c r="K181" s="133">
        <f t="shared" si="63"/>
        <v>0</v>
      </c>
      <c r="L181" s="133">
        <f t="shared" si="63"/>
        <v>0</v>
      </c>
      <c r="M181" s="133">
        <f t="shared" si="63"/>
        <v>0</v>
      </c>
      <c r="N181" s="133">
        <f t="shared" si="63"/>
        <v>0</v>
      </c>
      <c r="O181" s="133">
        <f t="shared" si="63"/>
        <v>0</v>
      </c>
      <c r="P181" s="133">
        <f t="shared" si="63"/>
        <v>0</v>
      </c>
      <c r="Q181" s="304"/>
      <c r="R181" s="304"/>
      <c r="S181" s="304"/>
      <c r="T181" s="305"/>
    </row>
    <row r="182" spans="1:20" s="289" customFormat="1" ht="13.8" x14ac:dyDescent="0.25">
      <c r="A182" s="115">
        <v>1</v>
      </c>
      <c r="B182" s="37" t="s">
        <v>574</v>
      </c>
      <c r="C182" s="113" t="s">
        <v>146</v>
      </c>
      <c r="D182" s="134" t="s">
        <v>68</v>
      </c>
      <c r="E182" s="336">
        <f t="shared" si="56"/>
        <v>2</v>
      </c>
      <c r="F182" s="300">
        <f>SUM(G182:H182)</f>
        <v>2</v>
      </c>
      <c r="G182" s="300">
        <v>2</v>
      </c>
      <c r="H182" s="300"/>
      <c r="I182" s="296"/>
      <c r="J182" s="304"/>
      <c r="K182" s="304"/>
      <c r="L182" s="304"/>
      <c r="M182" s="296"/>
      <c r="N182" s="304"/>
      <c r="O182" s="304"/>
      <c r="P182" s="304"/>
      <c r="Q182" s="304"/>
      <c r="R182" s="304"/>
      <c r="S182" s="303" t="s">
        <v>238</v>
      </c>
      <c r="T182" s="305"/>
    </row>
    <row r="183" spans="1:20" s="289" customFormat="1" x14ac:dyDescent="0.3">
      <c r="A183" s="115" t="s">
        <v>247</v>
      </c>
      <c r="B183" s="135" t="s">
        <v>467</v>
      </c>
      <c r="C183" s="138"/>
      <c r="D183" s="137"/>
      <c r="E183" s="336">
        <f t="shared" si="56"/>
        <v>113</v>
      </c>
      <c r="F183" s="133">
        <f t="shared" ref="F183:P183" si="64">SUM(F184:F185)</f>
        <v>80</v>
      </c>
      <c r="G183" s="133">
        <f t="shared" si="64"/>
        <v>22</v>
      </c>
      <c r="H183" s="133">
        <f t="shared" si="64"/>
        <v>58</v>
      </c>
      <c r="I183" s="133">
        <f t="shared" si="64"/>
        <v>0</v>
      </c>
      <c r="J183" s="133">
        <f t="shared" si="64"/>
        <v>0</v>
      </c>
      <c r="K183" s="133">
        <f t="shared" si="64"/>
        <v>0</v>
      </c>
      <c r="L183" s="133">
        <f t="shared" si="64"/>
        <v>33</v>
      </c>
      <c r="M183" s="133">
        <f t="shared" si="64"/>
        <v>0</v>
      </c>
      <c r="N183" s="133">
        <f t="shared" si="64"/>
        <v>0</v>
      </c>
      <c r="O183" s="133">
        <f t="shared" si="64"/>
        <v>0</v>
      </c>
      <c r="P183" s="133">
        <f t="shared" si="64"/>
        <v>0</v>
      </c>
      <c r="Q183" s="304"/>
      <c r="R183" s="304"/>
      <c r="S183" s="304"/>
      <c r="T183" s="305"/>
    </row>
    <row r="184" spans="1:20" s="289" customFormat="1" ht="13.8" x14ac:dyDescent="0.25">
      <c r="A184" s="115">
        <v>1</v>
      </c>
      <c r="B184" s="113" t="s">
        <v>566</v>
      </c>
      <c r="C184" s="138" t="s">
        <v>81</v>
      </c>
      <c r="D184" s="137" t="s">
        <v>82</v>
      </c>
      <c r="E184" s="336">
        <f t="shared" si="56"/>
        <v>5</v>
      </c>
      <c r="F184" s="39">
        <f>SUM(G184:H184)</f>
        <v>5</v>
      </c>
      <c r="G184" s="39">
        <v>2</v>
      </c>
      <c r="H184" s="39">
        <v>3</v>
      </c>
      <c r="I184" s="296"/>
      <c r="J184" s="304"/>
      <c r="K184" s="304"/>
      <c r="L184" s="304"/>
      <c r="M184" s="296"/>
      <c r="N184" s="304"/>
      <c r="O184" s="304"/>
      <c r="P184" s="304"/>
      <c r="Q184" s="304"/>
      <c r="R184" s="304"/>
      <c r="S184" s="303" t="s">
        <v>238</v>
      </c>
      <c r="T184" s="305"/>
    </row>
    <row r="185" spans="1:20" s="289" customFormat="1" ht="13.8" x14ac:dyDescent="0.25">
      <c r="A185" s="115"/>
      <c r="B185" s="113"/>
      <c r="C185" s="113" t="s">
        <v>36</v>
      </c>
      <c r="D185" s="68" t="s">
        <v>37</v>
      </c>
      <c r="E185" s="336">
        <f t="shared" si="56"/>
        <v>108</v>
      </c>
      <c r="F185" s="39">
        <f t="shared" ref="F185" si="65">SUM(G185:H185)</f>
        <v>75</v>
      </c>
      <c r="G185" s="39">
        <v>20</v>
      </c>
      <c r="H185" s="39">
        <v>55</v>
      </c>
      <c r="I185" s="296"/>
      <c r="J185" s="304"/>
      <c r="K185" s="304"/>
      <c r="L185" s="304">
        <v>33</v>
      </c>
      <c r="M185" s="296"/>
      <c r="N185" s="304"/>
      <c r="O185" s="304"/>
      <c r="P185" s="304"/>
      <c r="Q185" s="304"/>
      <c r="R185" s="304"/>
      <c r="S185" s="304"/>
      <c r="T185" s="305"/>
    </row>
    <row r="186" spans="1:20" s="289" customFormat="1" x14ac:dyDescent="0.3">
      <c r="A186" s="115" t="s">
        <v>246</v>
      </c>
      <c r="B186" s="201" t="s">
        <v>468</v>
      </c>
      <c r="C186" s="138"/>
      <c r="D186" s="137"/>
      <c r="E186" s="336">
        <f t="shared" si="56"/>
        <v>66</v>
      </c>
      <c r="F186" s="198">
        <f t="shared" ref="F186:P186" si="66">SUM(F187:F189)</f>
        <v>26</v>
      </c>
      <c r="G186" s="198">
        <f t="shared" si="66"/>
        <v>8</v>
      </c>
      <c r="H186" s="198">
        <f t="shared" si="66"/>
        <v>18</v>
      </c>
      <c r="I186" s="198">
        <f t="shared" si="66"/>
        <v>0</v>
      </c>
      <c r="J186" s="198">
        <f t="shared" si="66"/>
        <v>0</v>
      </c>
      <c r="K186" s="198">
        <f t="shared" si="66"/>
        <v>0</v>
      </c>
      <c r="L186" s="198">
        <f t="shared" si="66"/>
        <v>0</v>
      </c>
      <c r="M186" s="198">
        <f t="shared" si="66"/>
        <v>40</v>
      </c>
      <c r="N186" s="198">
        <f t="shared" si="66"/>
        <v>0</v>
      </c>
      <c r="O186" s="198">
        <f t="shared" si="66"/>
        <v>0</v>
      </c>
      <c r="P186" s="198">
        <f t="shared" si="66"/>
        <v>40</v>
      </c>
      <c r="Q186" s="304"/>
      <c r="R186" s="304"/>
      <c r="S186" s="304"/>
      <c r="T186" s="305"/>
    </row>
    <row r="187" spans="1:20" s="289" customFormat="1" ht="13.8" x14ac:dyDescent="0.25">
      <c r="A187" s="115">
        <v>1</v>
      </c>
      <c r="B187" s="304" t="s">
        <v>669</v>
      </c>
      <c r="C187" s="113" t="s">
        <v>188</v>
      </c>
      <c r="D187" s="68" t="s">
        <v>189</v>
      </c>
      <c r="E187" s="336">
        <f t="shared" si="56"/>
        <v>40</v>
      </c>
      <c r="F187" s="39">
        <f>G187+H187</f>
        <v>0</v>
      </c>
      <c r="G187" s="39"/>
      <c r="H187" s="39"/>
      <c r="I187" s="296">
        <f t="shared" ref="I187" si="67">SUM(J187+K187)</f>
        <v>0</v>
      </c>
      <c r="J187" s="304"/>
      <c r="K187" s="304"/>
      <c r="L187" s="304"/>
      <c r="M187" s="296">
        <f t="shared" ref="M187" si="68">SUM(N187+O187+P187)</f>
        <v>40</v>
      </c>
      <c r="N187" s="304"/>
      <c r="O187" s="304"/>
      <c r="P187" s="304">
        <v>40</v>
      </c>
      <c r="Q187" s="304"/>
      <c r="R187" s="304"/>
      <c r="S187" s="304"/>
      <c r="T187" s="305"/>
    </row>
    <row r="188" spans="1:20" s="289" customFormat="1" ht="13.8" x14ac:dyDescent="0.25">
      <c r="A188" s="115">
        <v>2</v>
      </c>
      <c r="B188" s="304" t="s">
        <v>670</v>
      </c>
      <c r="C188" s="113" t="s">
        <v>188</v>
      </c>
      <c r="D188" s="68" t="s">
        <v>189</v>
      </c>
      <c r="E188" s="336">
        <f t="shared" si="56"/>
        <v>15</v>
      </c>
      <c r="F188" s="39">
        <f t="shared" ref="F188:F189" si="69">G188+H188</f>
        <v>15</v>
      </c>
      <c r="G188" s="39">
        <v>4</v>
      </c>
      <c r="H188" s="39">
        <v>11</v>
      </c>
      <c r="I188" s="296"/>
      <c r="J188" s="304"/>
      <c r="K188" s="304"/>
      <c r="L188" s="304"/>
      <c r="M188" s="296"/>
      <c r="N188" s="304"/>
      <c r="O188" s="304"/>
      <c r="P188" s="304"/>
      <c r="Q188" s="304"/>
      <c r="R188" s="304"/>
      <c r="S188" s="304"/>
      <c r="T188" s="305"/>
    </row>
    <row r="189" spans="1:20" s="289" customFormat="1" ht="13.8" x14ac:dyDescent="0.25">
      <c r="A189" s="115">
        <v>3</v>
      </c>
      <c r="B189" s="310" t="s">
        <v>671</v>
      </c>
      <c r="C189" s="113" t="s">
        <v>65</v>
      </c>
      <c r="D189" s="134" t="s">
        <v>66</v>
      </c>
      <c r="E189" s="336">
        <f t="shared" si="56"/>
        <v>11</v>
      </c>
      <c r="F189" s="39">
        <f t="shared" si="69"/>
        <v>11</v>
      </c>
      <c r="G189" s="39">
        <v>4</v>
      </c>
      <c r="H189" s="39">
        <v>7</v>
      </c>
      <c r="I189" s="296"/>
      <c r="J189" s="304"/>
      <c r="K189" s="304"/>
      <c r="L189" s="304"/>
      <c r="M189" s="296"/>
      <c r="N189" s="304"/>
      <c r="O189" s="304"/>
      <c r="P189" s="304"/>
      <c r="Q189" s="304"/>
      <c r="R189" s="304"/>
      <c r="S189" s="304"/>
      <c r="T189" s="305"/>
    </row>
    <row r="190" spans="1:20" s="289" customFormat="1" x14ac:dyDescent="0.3">
      <c r="A190" s="115" t="s">
        <v>244</v>
      </c>
      <c r="B190" s="201" t="s">
        <v>470</v>
      </c>
      <c r="C190" s="138"/>
      <c r="D190" s="137"/>
      <c r="E190" s="336">
        <f t="shared" si="56"/>
        <v>59</v>
      </c>
      <c r="F190" s="198">
        <f t="shared" ref="F190:P190" si="70">SUM(F191:F193)</f>
        <v>49</v>
      </c>
      <c r="G190" s="198">
        <f t="shared" si="70"/>
        <v>24</v>
      </c>
      <c r="H190" s="198">
        <f t="shared" si="70"/>
        <v>25</v>
      </c>
      <c r="I190" s="198">
        <f t="shared" si="70"/>
        <v>0</v>
      </c>
      <c r="J190" s="198">
        <f t="shared" si="70"/>
        <v>0</v>
      </c>
      <c r="K190" s="198">
        <f t="shared" si="70"/>
        <v>0</v>
      </c>
      <c r="L190" s="198">
        <f t="shared" si="70"/>
        <v>10</v>
      </c>
      <c r="M190" s="198">
        <f t="shared" si="70"/>
        <v>0</v>
      </c>
      <c r="N190" s="198">
        <f t="shared" si="70"/>
        <v>0</v>
      </c>
      <c r="O190" s="198">
        <f t="shared" si="70"/>
        <v>0</v>
      </c>
      <c r="P190" s="198">
        <f t="shared" si="70"/>
        <v>0</v>
      </c>
      <c r="Q190" s="304"/>
      <c r="R190" s="304"/>
      <c r="S190" s="304"/>
      <c r="T190" s="305"/>
    </row>
    <row r="191" spans="1:20" s="289" customFormat="1" ht="13.8" x14ac:dyDescent="0.25">
      <c r="A191" s="115">
        <v>1</v>
      </c>
      <c r="B191" s="113" t="s">
        <v>573</v>
      </c>
      <c r="C191" s="138" t="s">
        <v>81</v>
      </c>
      <c r="D191" s="137" t="s">
        <v>82</v>
      </c>
      <c r="E191" s="336">
        <f t="shared" si="56"/>
        <v>12</v>
      </c>
      <c r="F191" s="39">
        <f>SUM(G191:H191)</f>
        <v>9</v>
      </c>
      <c r="G191" s="39">
        <v>4</v>
      </c>
      <c r="H191" s="39">
        <v>5</v>
      </c>
      <c r="I191" s="296"/>
      <c r="J191" s="304"/>
      <c r="K191" s="304"/>
      <c r="L191" s="304">
        <v>3</v>
      </c>
      <c r="M191" s="296"/>
      <c r="N191" s="304"/>
      <c r="O191" s="304"/>
      <c r="P191" s="304"/>
      <c r="Q191" s="304"/>
      <c r="R191" s="304"/>
      <c r="S191" s="303" t="s">
        <v>238</v>
      </c>
      <c r="T191" s="305"/>
    </row>
    <row r="192" spans="1:20" s="289" customFormat="1" ht="13.8" x14ac:dyDescent="0.25">
      <c r="A192" s="115">
        <v>2</v>
      </c>
      <c r="B192" s="113" t="s">
        <v>583</v>
      </c>
      <c r="C192" s="138" t="s">
        <v>81</v>
      </c>
      <c r="D192" s="137" t="s">
        <v>82</v>
      </c>
      <c r="E192" s="336">
        <f t="shared" si="56"/>
        <v>39</v>
      </c>
      <c r="F192" s="39">
        <f>SUM(G192:H192)</f>
        <v>34</v>
      </c>
      <c r="G192" s="39">
        <v>17</v>
      </c>
      <c r="H192" s="39">
        <v>17</v>
      </c>
      <c r="I192" s="296"/>
      <c r="J192" s="304"/>
      <c r="K192" s="304"/>
      <c r="L192" s="304">
        <v>5</v>
      </c>
      <c r="M192" s="296"/>
      <c r="N192" s="304"/>
      <c r="O192" s="304"/>
      <c r="P192" s="304"/>
      <c r="Q192" s="308" t="s">
        <v>259</v>
      </c>
      <c r="R192" s="309">
        <v>43791</v>
      </c>
      <c r="S192" s="303" t="s">
        <v>238</v>
      </c>
      <c r="T192" s="305"/>
    </row>
    <row r="193" spans="1:20" s="289" customFormat="1" ht="13.8" x14ac:dyDescent="0.25">
      <c r="A193" s="115"/>
      <c r="B193" s="113"/>
      <c r="C193" s="113" t="s">
        <v>200</v>
      </c>
      <c r="D193" s="67" t="s">
        <v>201</v>
      </c>
      <c r="E193" s="336">
        <f t="shared" si="56"/>
        <v>8</v>
      </c>
      <c r="F193" s="39">
        <f>SUM(G193:H193)</f>
        <v>6</v>
      </c>
      <c r="G193" s="39">
        <v>3</v>
      </c>
      <c r="H193" s="39">
        <v>3</v>
      </c>
      <c r="I193" s="296"/>
      <c r="J193" s="304"/>
      <c r="K193" s="304"/>
      <c r="L193" s="304">
        <v>2</v>
      </c>
      <c r="M193" s="296"/>
      <c r="N193" s="304"/>
      <c r="O193" s="304"/>
      <c r="P193" s="304"/>
      <c r="Q193" s="304"/>
      <c r="R193" s="304"/>
      <c r="S193" s="303"/>
      <c r="T193" s="305"/>
    </row>
    <row r="194" spans="1:20" s="289" customFormat="1" x14ac:dyDescent="0.3">
      <c r="A194" s="115" t="s">
        <v>242</v>
      </c>
      <c r="B194" s="114" t="s">
        <v>490</v>
      </c>
      <c r="C194" s="138"/>
      <c r="D194" s="137"/>
      <c r="E194" s="336">
        <f t="shared" si="56"/>
        <v>14</v>
      </c>
      <c r="F194" s="198">
        <f t="shared" ref="F194:P194" si="71">SUM(F195:F196)</f>
        <v>4</v>
      </c>
      <c r="G194" s="198">
        <f t="shared" si="71"/>
        <v>3</v>
      </c>
      <c r="H194" s="198">
        <f t="shared" si="71"/>
        <v>1</v>
      </c>
      <c r="I194" s="198">
        <f t="shared" si="71"/>
        <v>0</v>
      </c>
      <c r="J194" s="198">
        <f t="shared" si="71"/>
        <v>0</v>
      </c>
      <c r="K194" s="198">
        <f t="shared" si="71"/>
        <v>0</v>
      </c>
      <c r="L194" s="198">
        <f t="shared" si="71"/>
        <v>0</v>
      </c>
      <c r="M194" s="198">
        <f t="shared" si="71"/>
        <v>10</v>
      </c>
      <c r="N194" s="198">
        <f t="shared" si="71"/>
        <v>0</v>
      </c>
      <c r="O194" s="198">
        <f t="shared" si="71"/>
        <v>0</v>
      </c>
      <c r="P194" s="198">
        <f t="shared" si="71"/>
        <v>10</v>
      </c>
      <c r="Q194" s="304"/>
      <c r="R194" s="304"/>
      <c r="S194" s="304"/>
      <c r="T194" s="305"/>
    </row>
    <row r="195" spans="1:20" s="289" customFormat="1" ht="13.8" x14ac:dyDescent="0.25">
      <c r="A195" s="115">
        <v>1</v>
      </c>
      <c r="B195" s="113" t="s">
        <v>673</v>
      </c>
      <c r="C195" s="113" t="s">
        <v>146</v>
      </c>
      <c r="D195" s="134" t="s">
        <v>68</v>
      </c>
      <c r="E195" s="336">
        <f t="shared" si="56"/>
        <v>4</v>
      </c>
      <c r="F195" s="113">
        <f>SUM(G195:H195)</f>
        <v>4</v>
      </c>
      <c r="G195" s="300">
        <v>3</v>
      </c>
      <c r="H195" s="300">
        <v>1</v>
      </c>
      <c r="I195" s="296"/>
      <c r="J195" s="304"/>
      <c r="K195" s="304"/>
      <c r="L195" s="304"/>
      <c r="M195" s="296"/>
      <c r="N195" s="304"/>
      <c r="O195" s="304"/>
      <c r="P195" s="304"/>
      <c r="Q195" s="304"/>
      <c r="R195" s="304"/>
      <c r="S195" s="303" t="s">
        <v>238</v>
      </c>
      <c r="T195" s="305"/>
    </row>
    <row r="196" spans="1:20" s="289" customFormat="1" ht="13.8" x14ac:dyDescent="0.25">
      <c r="A196" s="115">
        <v>2</v>
      </c>
      <c r="B196" s="37" t="s">
        <v>578</v>
      </c>
      <c r="C196" s="113" t="s">
        <v>125</v>
      </c>
      <c r="D196" s="137" t="s">
        <v>126</v>
      </c>
      <c r="E196" s="336">
        <f t="shared" si="56"/>
        <v>10</v>
      </c>
      <c r="F196" s="113"/>
      <c r="G196" s="300"/>
      <c r="H196" s="300"/>
      <c r="I196" s="296"/>
      <c r="J196" s="304"/>
      <c r="K196" s="304"/>
      <c r="L196" s="304"/>
      <c r="M196" s="296">
        <v>10</v>
      </c>
      <c r="N196" s="304"/>
      <c r="O196" s="304"/>
      <c r="P196" s="304">
        <v>10</v>
      </c>
      <c r="Q196" s="304"/>
      <c r="R196" s="304"/>
      <c r="S196" s="303" t="s">
        <v>238</v>
      </c>
      <c r="T196" s="305"/>
    </row>
    <row r="197" spans="1:20" s="289" customFormat="1" ht="13.8" x14ac:dyDescent="0.25">
      <c r="A197" s="115" t="s">
        <v>258</v>
      </c>
      <c r="B197" s="283" t="s">
        <v>398</v>
      </c>
      <c r="C197" s="138"/>
      <c r="D197" s="137"/>
      <c r="E197" s="336">
        <f>SUM(E198+E201+E205+E222+E227+E230)</f>
        <v>1659</v>
      </c>
      <c r="F197" s="295">
        <f t="shared" ref="F197:P197" si="72">SUM(F198+F201+F205+F222+F227+F230)</f>
        <v>282</v>
      </c>
      <c r="G197" s="295">
        <f t="shared" si="72"/>
        <v>123</v>
      </c>
      <c r="H197" s="295">
        <f t="shared" si="72"/>
        <v>159</v>
      </c>
      <c r="I197" s="295">
        <f t="shared" si="72"/>
        <v>48</v>
      </c>
      <c r="J197" s="295">
        <f t="shared" si="72"/>
        <v>16</v>
      </c>
      <c r="K197" s="295">
        <f t="shared" si="72"/>
        <v>32</v>
      </c>
      <c r="L197" s="295">
        <f t="shared" si="72"/>
        <v>70</v>
      </c>
      <c r="M197" s="295">
        <f t="shared" si="72"/>
        <v>1259</v>
      </c>
      <c r="N197" s="295">
        <f t="shared" si="72"/>
        <v>0</v>
      </c>
      <c r="O197" s="295">
        <f t="shared" si="72"/>
        <v>0</v>
      </c>
      <c r="P197" s="295">
        <f t="shared" si="72"/>
        <v>1259</v>
      </c>
      <c r="Q197" s="304"/>
      <c r="R197" s="304"/>
      <c r="S197" s="304"/>
      <c r="T197" s="305"/>
    </row>
    <row r="198" spans="1:20" s="289" customFormat="1" x14ac:dyDescent="0.3">
      <c r="A198" s="115" t="s">
        <v>8</v>
      </c>
      <c r="B198" s="135" t="s">
        <v>492</v>
      </c>
      <c r="C198" s="138"/>
      <c r="D198" s="137"/>
      <c r="E198" s="336">
        <f>SUM(F198+I198+L198+M198)</f>
        <v>40</v>
      </c>
      <c r="F198" s="133">
        <f>SUM(F199:F200)</f>
        <v>0</v>
      </c>
      <c r="G198" s="133">
        <f t="shared" ref="G198:P198" si="73">SUM(G199:G200)</f>
        <v>0</v>
      </c>
      <c r="H198" s="133">
        <f t="shared" si="73"/>
        <v>0</v>
      </c>
      <c r="I198" s="133">
        <f t="shared" si="73"/>
        <v>0</v>
      </c>
      <c r="J198" s="133">
        <f t="shared" si="73"/>
        <v>0</v>
      </c>
      <c r="K198" s="133">
        <f t="shared" si="73"/>
        <v>0</v>
      </c>
      <c r="L198" s="133">
        <f t="shared" si="73"/>
        <v>0</v>
      </c>
      <c r="M198" s="133">
        <f t="shared" si="73"/>
        <v>40</v>
      </c>
      <c r="N198" s="133">
        <f t="shared" si="73"/>
        <v>0</v>
      </c>
      <c r="O198" s="133">
        <f t="shared" si="73"/>
        <v>0</v>
      </c>
      <c r="P198" s="133">
        <f t="shared" si="73"/>
        <v>40</v>
      </c>
      <c r="Q198" s="304"/>
      <c r="R198" s="304"/>
      <c r="S198" s="304"/>
      <c r="T198" s="305"/>
    </row>
    <row r="199" spans="1:20" s="289" customFormat="1" ht="13.8" x14ac:dyDescent="0.25">
      <c r="A199" s="115">
        <v>1</v>
      </c>
      <c r="B199" s="113" t="s">
        <v>593</v>
      </c>
      <c r="C199" s="138" t="s">
        <v>125</v>
      </c>
      <c r="D199" s="137" t="s">
        <v>126</v>
      </c>
      <c r="E199" s="336">
        <f>SUM(F199+I199+L199+M199)</f>
        <v>40</v>
      </c>
      <c r="F199" s="113"/>
      <c r="G199" s="300"/>
      <c r="H199" s="300"/>
      <c r="I199" s="296"/>
      <c r="J199" s="304"/>
      <c r="K199" s="304"/>
      <c r="L199" s="304"/>
      <c r="M199" s="296">
        <v>40</v>
      </c>
      <c r="N199" s="304"/>
      <c r="O199" s="304"/>
      <c r="P199" s="304">
        <v>40</v>
      </c>
      <c r="Q199" s="304"/>
      <c r="R199" s="304"/>
      <c r="S199" s="303" t="s">
        <v>238</v>
      </c>
      <c r="T199" s="305"/>
    </row>
    <row r="200" spans="1:20" s="289" customFormat="1" ht="13.8" x14ac:dyDescent="0.25">
      <c r="A200" s="115"/>
      <c r="B200" s="138"/>
      <c r="C200" s="138"/>
      <c r="D200" s="137"/>
      <c r="E200" s="336"/>
      <c r="F200" s="300"/>
      <c r="G200" s="300"/>
      <c r="H200" s="300"/>
      <c r="I200" s="296"/>
      <c r="J200" s="304"/>
      <c r="K200" s="304"/>
      <c r="L200" s="304"/>
      <c r="M200" s="296"/>
      <c r="N200" s="304"/>
      <c r="O200" s="304"/>
      <c r="P200" s="304"/>
      <c r="Q200" s="304"/>
      <c r="R200" s="304"/>
      <c r="S200" s="304"/>
      <c r="T200" s="305"/>
    </row>
    <row r="201" spans="1:20" s="289" customFormat="1" x14ac:dyDescent="0.3">
      <c r="A201" s="115" t="s">
        <v>11</v>
      </c>
      <c r="B201" s="135" t="s">
        <v>495</v>
      </c>
      <c r="C201" s="138"/>
      <c r="D201" s="137"/>
      <c r="E201" s="336">
        <f>SUM(F201+I201+L201+M201)</f>
        <v>24</v>
      </c>
      <c r="F201" s="133">
        <f>SUM(F202:F204)</f>
        <v>24</v>
      </c>
      <c r="G201" s="133">
        <f t="shared" ref="G201:P201" si="74">SUM(G202:G204)</f>
        <v>6</v>
      </c>
      <c r="H201" s="133">
        <f t="shared" si="74"/>
        <v>18</v>
      </c>
      <c r="I201" s="133">
        <f t="shared" si="74"/>
        <v>0</v>
      </c>
      <c r="J201" s="133">
        <f t="shared" si="74"/>
        <v>0</v>
      </c>
      <c r="K201" s="133">
        <f t="shared" si="74"/>
        <v>0</v>
      </c>
      <c r="L201" s="133">
        <f t="shared" si="74"/>
        <v>0</v>
      </c>
      <c r="M201" s="133">
        <f t="shared" si="74"/>
        <v>0</v>
      </c>
      <c r="N201" s="133">
        <f t="shared" si="74"/>
        <v>0</v>
      </c>
      <c r="O201" s="133">
        <f t="shared" si="74"/>
        <v>0</v>
      </c>
      <c r="P201" s="133">
        <f t="shared" si="74"/>
        <v>0</v>
      </c>
      <c r="Q201" s="304"/>
      <c r="R201" s="304"/>
      <c r="S201" s="304"/>
      <c r="T201" s="305"/>
    </row>
    <row r="202" spans="1:20" s="312" customFormat="1" ht="13.8" x14ac:dyDescent="0.25">
      <c r="A202" s="311">
        <v>1</v>
      </c>
      <c r="B202" s="37" t="s">
        <v>674</v>
      </c>
      <c r="C202" s="113" t="s">
        <v>36</v>
      </c>
      <c r="D202" s="68" t="s">
        <v>37</v>
      </c>
      <c r="E202" s="336">
        <f>SUM(F202+I202+L202+M202)</f>
        <v>4</v>
      </c>
      <c r="F202" s="39">
        <f>SUM(G202:H202)</f>
        <v>4</v>
      </c>
      <c r="G202" s="39">
        <v>2</v>
      </c>
      <c r="H202" s="39">
        <v>2</v>
      </c>
      <c r="I202" s="296"/>
      <c r="J202" s="304"/>
      <c r="K202" s="304"/>
      <c r="L202" s="304"/>
      <c r="M202" s="296"/>
      <c r="N202" s="304"/>
      <c r="O202" s="304"/>
      <c r="P202" s="304"/>
      <c r="Q202" s="308" t="s">
        <v>257</v>
      </c>
      <c r="R202" s="309">
        <v>43756</v>
      </c>
      <c r="S202" s="303" t="s">
        <v>238</v>
      </c>
      <c r="T202" s="305"/>
    </row>
    <row r="203" spans="1:20" s="312" customFormat="1" ht="13.8" x14ac:dyDescent="0.25">
      <c r="A203" s="115"/>
      <c r="B203" s="37"/>
      <c r="C203" s="113" t="s">
        <v>256</v>
      </c>
      <c r="D203" s="67" t="s">
        <v>189</v>
      </c>
      <c r="E203" s="336">
        <f>SUM(F203+I203+L203+M203)</f>
        <v>20</v>
      </c>
      <c r="F203" s="39">
        <f>SUM(G203:H203)</f>
        <v>20</v>
      </c>
      <c r="G203" s="39">
        <v>4</v>
      </c>
      <c r="H203" s="39">
        <v>16</v>
      </c>
      <c r="I203" s="296"/>
      <c r="J203" s="304"/>
      <c r="K203" s="304"/>
      <c r="L203" s="304"/>
      <c r="M203" s="296"/>
      <c r="N203" s="304"/>
      <c r="O203" s="304"/>
      <c r="P203" s="304"/>
      <c r="Q203" s="304"/>
      <c r="R203" s="304"/>
      <c r="S203" s="303"/>
      <c r="T203" s="305"/>
    </row>
    <row r="204" spans="1:20" s="289" customFormat="1" ht="13.8" x14ac:dyDescent="0.25">
      <c r="A204" s="115"/>
      <c r="B204" s="138"/>
      <c r="C204" s="138"/>
      <c r="D204" s="137"/>
      <c r="E204" s="336"/>
      <c r="F204" s="300"/>
      <c r="G204" s="300"/>
      <c r="H204" s="300"/>
      <c r="I204" s="296"/>
      <c r="J204" s="304"/>
      <c r="K204" s="304"/>
      <c r="L204" s="304"/>
      <c r="M204" s="296"/>
      <c r="N204" s="304"/>
      <c r="O204" s="304"/>
      <c r="P204" s="304"/>
      <c r="Q204" s="304"/>
      <c r="R204" s="304"/>
      <c r="S204" s="304"/>
      <c r="T204" s="305"/>
    </row>
    <row r="205" spans="1:20" s="289" customFormat="1" x14ac:dyDescent="0.3">
      <c r="A205" s="115" t="s">
        <v>18</v>
      </c>
      <c r="B205" s="135" t="s">
        <v>497</v>
      </c>
      <c r="C205" s="138"/>
      <c r="D205" s="137"/>
      <c r="E205" s="336">
        <f t="shared" ref="E205:E231" si="75">SUM(F205+I205+L205+M205)</f>
        <v>308</v>
      </c>
      <c r="F205" s="133">
        <f t="shared" ref="F205:P205" si="76">SUM(F206:F221)</f>
        <v>78</v>
      </c>
      <c r="G205" s="133">
        <f t="shared" si="76"/>
        <v>35</v>
      </c>
      <c r="H205" s="133">
        <f t="shared" si="76"/>
        <v>43</v>
      </c>
      <c r="I205" s="133">
        <f t="shared" si="76"/>
        <v>0</v>
      </c>
      <c r="J205" s="133">
        <f t="shared" si="76"/>
        <v>0</v>
      </c>
      <c r="K205" s="133">
        <f t="shared" si="76"/>
        <v>0</v>
      </c>
      <c r="L205" s="133">
        <f t="shared" si="76"/>
        <v>30</v>
      </c>
      <c r="M205" s="133">
        <f t="shared" si="76"/>
        <v>200</v>
      </c>
      <c r="N205" s="133">
        <f t="shared" si="76"/>
        <v>0</v>
      </c>
      <c r="O205" s="133">
        <f t="shared" si="76"/>
        <v>0</v>
      </c>
      <c r="P205" s="133">
        <f t="shared" si="76"/>
        <v>200</v>
      </c>
      <c r="Q205" s="304"/>
      <c r="R205" s="304"/>
      <c r="S205" s="304"/>
      <c r="T205" s="305"/>
    </row>
    <row r="206" spans="1:20" s="289" customFormat="1" ht="13.8" x14ac:dyDescent="0.25">
      <c r="A206" s="115">
        <v>1</v>
      </c>
      <c r="B206" s="113" t="s">
        <v>601</v>
      </c>
      <c r="C206" s="138" t="s">
        <v>151</v>
      </c>
      <c r="D206" s="137" t="s">
        <v>126</v>
      </c>
      <c r="E206" s="336">
        <f t="shared" si="75"/>
        <v>200</v>
      </c>
      <c r="F206" s="300"/>
      <c r="G206" s="300"/>
      <c r="H206" s="300"/>
      <c r="I206" s="296"/>
      <c r="J206" s="304"/>
      <c r="K206" s="304"/>
      <c r="L206" s="304"/>
      <c r="M206" s="296">
        <v>200</v>
      </c>
      <c r="N206" s="304"/>
      <c r="O206" s="304"/>
      <c r="P206" s="304">
        <v>200</v>
      </c>
      <c r="Q206" s="304"/>
      <c r="R206" s="304"/>
      <c r="S206" s="303" t="s">
        <v>238</v>
      </c>
      <c r="T206" s="305"/>
    </row>
    <row r="207" spans="1:20" s="289" customFormat="1" ht="13.8" x14ac:dyDescent="0.25">
      <c r="A207" s="115">
        <v>2</v>
      </c>
      <c r="B207" s="37" t="s">
        <v>675</v>
      </c>
      <c r="C207" s="113" t="s">
        <v>194</v>
      </c>
      <c r="D207" s="137" t="s">
        <v>190</v>
      </c>
      <c r="E207" s="336">
        <f t="shared" si="75"/>
        <v>5</v>
      </c>
      <c r="F207" s="37">
        <f>SUM(G207:H207)</f>
        <v>2</v>
      </c>
      <c r="G207" s="300">
        <v>1</v>
      </c>
      <c r="H207" s="300">
        <v>1</v>
      </c>
      <c r="I207" s="296"/>
      <c r="J207" s="304"/>
      <c r="K207" s="304"/>
      <c r="L207" s="304">
        <v>3</v>
      </c>
      <c r="M207" s="296"/>
      <c r="N207" s="304"/>
      <c r="O207" s="304"/>
      <c r="P207" s="304"/>
      <c r="Q207" s="304"/>
      <c r="R207" s="304"/>
      <c r="S207" s="303" t="s">
        <v>238</v>
      </c>
      <c r="T207" s="305"/>
    </row>
    <row r="208" spans="1:20" s="289" customFormat="1" ht="13.8" x14ac:dyDescent="0.25">
      <c r="A208" s="115"/>
      <c r="B208" s="37"/>
      <c r="C208" s="113" t="s">
        <v>195</v>
      </c>
      <c r="D208" s="137" t="s">
        <v>192</v>
      </c>
      <c r="E208" s="336">
        <f t="shared" si="75"/>
        <v>12</v>
      </c>
      <c r="F208" s="37">
        <f t="shared" ref="F208:F221" si="77">SUM(G208:H208)</f>
        <v>6</v>
      </c>
      <c r="G208" s="300">
        <v>1</v>
      </c>
      <c r="H208" s="300">
        <v>5</v>
      </c>
      <c r="I208" s="296"/>
      <c r="J208" s="304"/>
      <c r="K208" s="304"/>
      <c r="L208" s="304">
        <v>6</v>
      </c>
      <c r="M208" s="296"/>
      <c r="N208" s="304"/>
      <c r="O208" s="304"/>
      <c r="P208" s="304"/>
      <c r="Q208" s="304"/>
      <c r="R208" s="304"/>
      <c r="S208" s="304"/>
      <c r="T208" s="305"/>
    </row>
    <row r="209" spans="1:20" s="289" customFormat="1" ht="13.8" x14ac:dyDescent="0.25">
      <c r="A209" s="115"/>
      <c r="B209" s="37"/>
      <c r="C209" s="113" t="s">
        <v>196</v>
      </c>
      <c r="D209" s="137" t="s">
        <v>197</v>
      </c>
      <c r="E209" s="336">
        <f t="shared" si="75"/>
        <v>12</v>
      </c>
      <c r="F209" s="37">
        <f t="shared" si="77"/>
        <v>3</v>
      </c>
      <c r="G209" s="300">
        <v>1</v>
      </c>
      <c r="H209" s="300">
        <v>2</v>
      </c>
      <c r="I209" s="296"/>
      <c r="J209" s="304"/>
      <c r="K209" s="304"/>
      <c r="L209" s="304">
        <v>9</v>
      </c>
      <c r="M209" s="296"/>
      <c r="N209" s="304"/>
      <c r="O209" s="304"/>
      <c r="P209" s="304"/>
      <c r="Q209" s="304"/>
      <c r="R209" s="304"/>
      <c r="S209" s="304"/>
      <c r="T209" s="305"/>
    </row>
    <row r="210" spans="1:20" s="289" customFormat="1" ht="13.8" x14ac:dyDescent="0.25">
      <c r="A210" s="115"/>
      <c r="B210" s="37"/>
      <c r="C210" s="37" t="s">
        <v>193</v>
      </c>
      <c r="D210" s="67" t="s">
        <v>120</v>
      </c>
      <c r="E210" s="336">
        <f t="shared" si="75"/>
        <v>18</v>
      </c>
      <c r="F210" s="37">
        <f t="shared" si="77"/>
        <v>10</v>
      </c>
      <c r="G210" s="300">
        <v>3</v>
      </c>
      <c r="H210" s="300">
        <v>7</v>
      </c>
      <c r="I210" s="296"/>
      <c r="J210" s="304"/>
      <c r="K210" s="304"/>
      <c r="L210" s="304">
        <v>8</v>
      </c>
      <c r="M210" s="296">
        <v>0</v>
      </c>
      <c r="N210" s="304"/>
      <c r="O210" s="304"/>
      <c r="P210" s="304">
        <v>0</v>
      </c>
      <c r="Q210" s="304"/>
      <c r="R210" s="304"/>
      <c r="S210" s="304"/>
      <c r="T210" s="305"/>
    </row>
    <row r="211" spans="1:20" s="289" customFormat="1" ht="13.8" x14ac:dyDescent="0.25">
      <c r="A211" s="115"/>
      <c r="B211" s="37"/>
      <c r="C211" s="37" t="s">
        <v>231</v>
      </c>
      <c r="D211" s="35" t="s">
        <v>230</v>
      </c>
      <c r="E211" s="336">
        <f t="shared" si="75"/>
        <v>2</v>
      </c>
      <c r="F211" s="37">
        <f t="shared" si="77"/>
        <v>2</v>
      </c>
      <c r="G211" s="37">
        <v>1</v>
      </c>
      <c r="H211" s="37">
        <v>1</v>
      </c>
      <c r="I211" s="296"/>
      <c r="J211" s="304"/>
      <c r="K211" s="304"/>
      <c r="L211" s="304"/>
      <c r="M211" s="296"/>
      <c r="N211" s="304"/>
      <c r="O211" s="304"/>
      <c r="P211" s="304"/>
      <c r="Q211" s="304"/>
      <c r="R211" s="304"/>
      <c r="S211" s="304"/>
      <c r="T211" s="305"/>
    </row>
    <row r="212" spans="1:20" s="289" customFormat="1" ht="13.8" x14ac:dyDescent="0.25">
      <c r="A212" s="115"/>
      <c r="B212" s="37"/>
      <c r="C212" s="37" t="s">
        <v>229</v>
      </c>
      <c r="D212" s="35" t="s">
        <v>228</v>
      </c>
      <c r="E212" s="336">
        <f t="shared" si="75"/>
        <v>4</v>
      </c>
      <c r="F212" s="37">
        <f t="shared" si="77"/>
        <v>4</v>
      </c>
      <c r="G212" s="37">
        <v>2</v>
      </c>
      <c r="H212" s="37">
        <v>2</v>
      </c>
      <c r="I212" s="296"/>
      <c r="J212" s="304"/>
      <c r="K212" s="304"/>
      <c r="L212" s="304"/>
      <c r="M212" s="296"/>
      <c r="N212" s="304"/>
      <c r="O212" s="304"/>
      <c r="P212" s="304"/>
      <c r="Q212" s="304"/>
      <c r="R212" s="304"/>
      <c r="S212" s="304"/>
      <c r="T212" s="305"/>
    </row>
    <row r="213" spans="1:20" s="289" customFormat="1" ht="13.8" x14ac:dyDescent="0.25">
      <c r="A213" s="115"/>
      <c r="B213" s="37"/>
      <c r="C213" s="37" t="s">
        <v>227</v>
      </c>
      <c r="D213" s="35" t="s">
        <v>226</v>
      </c>
      <c r="E213" s="336">
        <f t="shared" si="75"/>
        <v>4</v>
      </c>
      <c r="F213" s="37">
        <f t="shared" si="77"/>
        <v>4</v>
      </c>
      <c r="G213" s="37">
        <v>2</v>
      </c>
      <c r="H213" s="37">
        <v>2</v>
      </c>
      <c r="I213" s="296"/>
      <c r="J213" s="304"/>
      <c r="K213" s="304"/>
      <c r="L213" s="304"/>
      <c r="M213" s="296"/>
      <c r="N213" s="304"/>
      <c r="O213" s="304"/>
      <c r="P213" s="304"/>
      <c r="Q213" s="304"/>
      <c r="R213" s="304"/>
      <c r="S213" s="304"/>
      <c r="T213" s="305"/>
    </row>
    <row r="214" spans="1:20" s="289" customFormat="1" ht="13.8" x14ac:dyDescent="0.25">
      <c r="A214" s="115"/>
      <c r="B214" s="37"/>
      <c r="C214" s="37" t="s">
        <v>225</v>
      </c>
      <c r="D214" s="113" t="s">
        <v>224</v>
      </c>
      <c r="E214" s="336">
        <f t="shared" si="75"/>
        <v>8</v>
      </c>
      <c r="F214" s="37">
        <f t="shared" si="77"/>
        <v>8</v>
      </c>
      <c r="G214" s="37">
        <v>4</v>
      </c>
      <c r="H214" s="37">
        <v>4</v>
      </c>
      <c r="I214" s="296"/>
      <c r="J214" s="304"/>
      <c r="K214" s="304"/>
      <c r="L214" s="304"/>
      <c r="M214" s="296"/>
      <c r="N214" s="304"/>
      <c r="O214" s="304"/>
      <c r="P214" s="304"/>
      <c r="Q214" s="304"/>
      <c r="R214" s="304"/>
      <c r="S214" s="304"/>
      <c r="T214" s="305"/>
    </row>
    <row r="215" spans="1:20" s="289" customFormat="1" ht="13.8" x14ac:dyDescent="0.25">
      <c r="A215" s="115"/>
      <c r="B215" s="37"/>
      <c r="C215" s="113" t="s">
        <v>206</v>
      </c>
      <c r="D215" s="134" t="s">
        <v>205</v>
      </c>
      <c r="E215" s="336">
        <f t="shared" si="75"/>
        <v>10</v>
      </c>
      <c r="F215" s="37">
        <f t="shared" si="77"/>
        <v>10</v>
      </c>
      <c r="G215" s="300">
        <v>4</v>
      </c>
      <c r="H215" s="300">
        <v>6</v>
      </c>
      <c r="I215" s="296"/>
      <c r="J215" s="304"/>
      <c r="K215" s="304"/>
      <c r="L215" s="304"/>
      <c r="M215" s="296"/>
      <c r="N215" s="304"/>
      <c r="O215" s="304"/>
      <c r="P215" s="304"/>
      <c r="Q215" s="304"/>
      <c r="R215" s="304"/>
      <c r="S215" s="304"/>
      <c r="T215" s="305"/>
    </row>
    <row r="216" spans="1:20" s="289" customFormat="1" ht="13.8" x14ac:dyDescent="0.25">
      <c r="A216" s="115"/>
      <c r="B216" s="37"/>
      <c r="C216" s="37" t="s">
        <v>223</v>
      </c>
      <c r="D216" s="113" t="s">
        <v>222</v>
      </c>
      <c r="E216" s="336">
        <f t="shared" si="75"/>
        <v>2</v>
      </c>
      <c r="F216" s="37">
        <f t="shared" si="77"/>
        <v>2</v>
      </c>
      <c r="G216" s="300">
        <v>1</v>
      </c>
      <c r="H216" s="300">
        <v>1</v>
      </c>
      <c r="I216" s="296"/>
      <c r="J216" s="304"/>
      <c r="K216" s="304"/>
      <c r="L216" s="304"/>
      <c r="M216" s="296"/>
      <c r="N216" s="304"/>
      <c r="O216" s="304"/>
      <c r="P216" s="304"/>
      <c r="Q216" s="304"/>
      <c r="R216" s="304"/>
      <c r="S216" s="304"/>
      <c r="T216" s="305"/>
    </row>
    <row r="217" spans="1:20" s="289" customFormat="1" ht="13.8" x14ac:dyDescent="0.25">
      <c r="A217" s="115"/>
      <c r="B217" s="37"/>
      <c r="C217" s="113" t="s">
        <v>204</v>
      </c>
      <c r="D217" s="137" t="s">
        <v>203</v>
      </c>
      <c r="E217" s="336">
        <f t="shared" si="75"/>
        <v>14</v>
      </c>
      <c r="F217" s="37">
        <f t="shared" si="77"/>
        <v>11</v>
      </c>
      <c r="G217" s="300">
        <v>7</v>
      </c>
      <c r="H217" s="300">
        <v>4</v>
      </c>
      <c r="I217" s="296"/>
      <c r="J217" s="304"/>
      <c r="K217" s="304"/>
      <c r="L217" s="304">
        <v>3</v>
      </c>
      <c r="M217" s="296"/>
      <c r="N217" s="304"/>
      <c r="O217" s="304"/>
      <c r="P217" s="304"/>
      <c r="Q217" s="304"/>
      <c r="R217" s="304"/>
      <c r="S217" s="304"/>
      <c r="T217" s="305"/>
    </row>
    <row r="218" spans="1:20" s="289" customFormat="1" ht="13.8" x14ac:dyDescent="0.25">
      <c r="A218" s="115"/>
      <c r="B218" s="37"/>
      <c r="C218" s="35" t="s">
        <v>105</v>
      </c>
      <c r="D218" s="67" t="s">
        <v>106</v>
      </c>
      <c r="E218" s="336">
        <f t="shared" si="75"/>
        <v>1</v>
      </c>
      <c r="F218" s="37">
        <f t="shared" si="77"/>
        <v>1</v>
      </c>
      <c r="G218" s="39">
        <v>1</v>
      </c>
      <c r="H218" s="39">
        <v>0</v>
      </c>
      <c r="I218" s="296"/>
      <c r="J218" s="304"/>
      <c r="K218" s="304"/>
      <c r="L218" s="304"/>
      <c r="M218" s="296"/>
      <c r="N218" s="304"/>
      <c r="O218" s="304"/>
      <c r="P218" s="304"/>
      <c r="Q218" s="304"/>
      <c r="R218" s="304"/>
      <c r="S218" s="304"/>
      <c r="T218" s="305"/>
    </row>
    <row r="219" spans="1:20" s="289" customFormat="1" ht="13.8" x14ac:dyDescent="0.25">
      <c r="A219" s="115"/>
      <c r="B219" s="37"/>
      <c r="C219" s="35" t="s">
        <v>107</v>
      </c>
      <c r="D219" s="67" t="s">
        <v>108</v>
      </c>
      <c r="E219" s="336">
        <f t="shared" si="75"/>
        <v>3</v>
      </c>
      <c r="F219" s="37">
        <f t="shared" si="77"/>
        <v>3</v>
      </c>
      <c r="G219" s="39">
        <v>1</v>
      </c>
      <c r="H219" s="39">
        <v>2</v>
      </c>
      <c r="I219" s="296"/>
      <c r="J219" s="304"/>
      <c r="K219" s="304"/>
      <c r="L219" s="304"/>
      <c r="M219" s="296"/>
      <c r="N219" s="304"/>
      <c r="O219" s="304"/>
      <c r="P219" s="304"/>
      <c r="Q219" s="304"/>
      <c r="R219" s="304"/>
      <c r="S219" s="304"/>
      <c r="T219" s="305"/>
    </row>
    <row r="220" spans="1:20" s="289" customFormat="1" ht="13.8" x14ac:dyDescent="0.25">
      <c r="A220" s="115">
        <v>3</v>
      </c>
      <c r="B220" s="37" t="s">
        <v>565</v>
      </c>
      <c r="C220" s="113" t="s">
        <v>65</v>
      </c>
      <c r="D220" s="134" t="s">
        <v>66</v>
      </c>
      <c r="E220" s="336">
        <f t="shared" si="75"/>
        <v>8</v>
      </c>
      <c r="F220" s="37">
        <f t="shared" si="77"/>
        <v>8</v>
      </c>
      <c r="G220" s="39">
        <v>4</v>
      </c>
      <c r="H220" s="39">
        <v>4</v>
      </c>
      <c r="I220" s="296"/>
      <c r="J220" s="304"/>
      <c r="K220" s="304"/>
      <c r="L220" s="304"/>
      <c r="M220" s="296"/>
      <c r="N220" s="304"/>
      <c r="O220" s="304"/>
      <c r="P220" s="304"/>
      <c r="Q220" s="304"/>
      <c r="R220" s="304"/>
      <c r="S220" s="304"/>
      <c r="T220" s="305"/>
    </row>
    <row r="221" spans="1:20" s="289" customFormat="1" ht="13.8" x14ac:dyDescent="0.25">
      <c r="A221" s="115">
        <v>4</v>
      </c>
      <c r="B221" s="37" t="s">
        <v>682</v>
      </c>
      <c r="C221" s="113" t="s">
        <v>65</v>
      </c>
      <c r="D221" s="134" t="s">
        <v>66</v>
      </c>
      <c r="E221" s="336">
        <f t="shared" si="75"/>
        <v>5</v>
      </c>
      <c r="F221" s="37">
        <f t="shared" si="77"/>
        <v>4</v>
      </c>
      <c r="G221" s="39">
        <v>2</v>
      </c>
      <c r="H221" s="39">
        <v>2</v>
      </c>
      <c r="I221" s="296"/>
      <c r="J221" s="304"/>
      <c r="K221" s="304"/>
      <c r="L221" s="304">
        <v>1</v>
      </c>
      <c r="M221" s="296"/>
      <c r="N221" s="304"/>
      <c r="O221" s="304"/>
      <c r="P221" s="304"/>
      <c r="Q221" s="304"/>
      <c r="R221" s="304"/>
      <c r="S221" s="303" t="s">
        <v>238</v>
      </c>
      <c r="T221" s="305"/>
    </row>
    <row r="222" spans="1:20" s="289" customFormat="1" x14ac:dyDescent="0.3">
      <c r="A222" s="115" t="s">
        <v>248</v>
      </c>
      <c r="B222" s="135" t="s">
        <v>498</v>
      </c>
      <c r="C222" s="138"/>
      <c r="D222" s="137"/>
      <c r="E222" s="336">
        <f t="shared" si="75"/>
        <v>1090</v>
      </c>
      <c r="F222" s="133">
        <f t="shared" ref="F222:P222" si="78">SUM(F223:F226)</f>
        <v>90</v>
      </c>
      <c r="G222" s="133">
        <f t="shared" si="78"/>
        <v>55</v>
      </c>
      <c r="H222" s="133">
        <f t="shared" si="78"/>
        <v>35</v>
      </c>
      <c r="I222" s="133">
        <f t="shared" si="78"/>
        <v>0</v>
      </c>
      <c r="J222" s="133">
        <f t="shared" si="78"/>
        <v>0</v>
      </c>
      <c r="K222" s="133">
        <f t="shared" si="78"/>
        <v>0</v>
      </c>
      <c r="L222" s="133">
        <f t="shared" si="78"/>
        <v>0</v>
      </c>
      <c r="M222" s="133">
        <f t="shared" si="78"/>
        <v>1000</v>
      </c>
      <c r="N222" s="133">
        <f t="shared" si="78"/>
        <v>0</v>
      </c>
      <c r="O222" s="133">
        <f t="shared" si="78"/>
        <v>0</v>
      </c>
      <c r="P222" s="133">
        <f t="shared" si="78"/>
        <v>1000</v>
      </c>
      <c r="Q222" s="304"/>
      <c r="R222" s="304"/>
      <c r="S222" s="304"/>
      <c r="T222" s="305"/>
    </row>
    <row r="223" spans="1:20" s="289" customFormat="1" ht="13.8" x14ac:dyDescent="0.25">
      <c r="A223" s="115">
        <v>1</v>
      </c>
      <c r="B223" s="138" t="s">
        <v>589</v>
      </c>
      <c r="C223" s="138" t="s">
        <v>151</v>
      </c>
      <c r="D223" s="137" t="s">
        <v>126</v>
      </c>
      <c r="E223" s="336">
        <f t="shared" si="75"/>
        <v>500</v>
      </c>
      <c r="F223" s="300"/>
      <c r="G223" s="300"/>
      <c r="H223" s="300"/>
      <c r="I223" s="296"/>
      <c r="J223" s="304"/>
      <c r="K223" s="304"/>
      <c r="L223" s="304"/>
      <c r="M223" s="296">
        <f>SUM(N223:P223)</f>
        <v>500</v>
      </c>
      <c r="N223" s="304"/>
      <c r="O223" s="304"/>
      <c r="P223" s="304">
        <v>500</v>
      </c>
      <c r="Q223" s="304"/>
      <c r="R223" s="304"/>
      <c r="S223" s="303" t="s">
        <v>238</v>
      </c>
      <c r="T223" s="305"/>
    </row>
    <row r="224" spans="1:20" s="289" customFormat="1" ht="13.8" x14ac:dyDescent="0.25">
      <c r="A224" s="115">
        <v>2</v>
      </c>
      <c r="B224" s="35" t="s">
        <v>590</v>
      </c>
      <c r="C224" s="35" t="s">
        <v>81</v>
      </c>
      <c r="D224" s="67" t="s">
        <v>82</v>
      </c>
      <c r="E224" s="336">
        <f t="shared" si="75"/>
        <v>10</v>
      </c>
      <c r="F224" s="39">
        <v>10</v>
      </c>
      <c r="G224" s="39">
        <v>5</v>
      </c>
      <c r="H224" s="39">
        <v>5</v>
      </c>
      <c r="I224" s="296"/>
      <c r="J224" s="304"/>
      <c r="K224" s="304"/>
      <c r="L224" s="304"/>
      <c r="M224" s="296"/>
      <c r="N224" s="304"/>
      <c r="O224" s="304"/>
      <c r="P224" s="304"/>
      <c r="Q224" s="304"/>
      <c r="R224" s="304"/>
      <c r="S224" s="303" t="s">
        <v>238</v>
      </c>
      <c r="T224" s="305"/>
    </row>
    <row r="225" spans="1:20" s="289" customFormat="1" ht="13.8" x14ac:dyDescent="0.25">
      <c r="A225" s="115">
        <v>3</v>
      </c>
      <c r="B225" s="37" t="s">
        <v>594</v>
      </c>
      <c r="C225" s="113" t="s">
        <v>132</v>
      </c>
      <c r="D225" s="68" t="s">
        <v>133</v>
      </c>
      <c r="E225" s="336">
        <f t="shared" si="75"/>
        <v>80</v>
      </c>
      <c r="F225" s="300">
        <v>80</v>
      </c>
      <c r="G225" s="300">
        <v>50</v>
      </c>
      <c r="H225" s="300">
        <v>30</v>
      </c>
      <c r="I225" s="296"/>
      <c r="J225" s="304"/>
      <c r="K225" s="304"/>
      <c r="L225" s="304"/>
      <c r="M225" s="296"/>
      <c r="N225" s="304"/>
      <c r="O225" s="304"/>
      <c r="P225" s="304"/>
      <c r="Q225" s="308" t="s">
        <v>255</v>
      </c>
      <c r="R225" s="309">
        <v>43711</v>
      </c>
      <c r="S225" s="303" t="s">
        <v>238</v>
      </c>
      <c r="T225" s="305"/>
    </row>
    <row r="226" spans="1:20" s="289" customFormat="1" ht="13.8" x14ac:dyDescent="0.25">
      <c r="A226" s="115">
        <v>4</v>
      </c>
      <c r="B226" s="113" t="s">
        <v>599</v>
      </c>
      <c r="C226" s="138" t="s">
        <v>151</v>
      </c>
      <c r="D226" s="137" t="s">
        <v>126</v>
      </c>
      <c r="E226" s="336">
        <f t="shared" si="75"/>
        <v>500</v>
      </c>
      <c r="F226" s="300"/>
      <c r="G226" s="300"/>
      <c r="H226" s="300"/>
      <c r="I226" s="296"/>
      <c r="J226" s="304"/>
      <c r="K226" s="304"/>
      <c r="L226" s="304"/>
      <c r="M226" s="296">
        <f t="shared" ref="M226" si="79">SUM(N226:P226)</f>
        <v>500</v>
      </c>
      <c r="N226" s="304"/>
      <c r="O226" s="304"/>
      <c r="P226" s="304">
        <v>500</v>
      </c>
      <c r="Q226" s="304"/>
      <c r="R226" s="304"/>
      <c r="S226" s="303" t="s">
        <v>238</v>
      </c>
      <c r="T226" s="305"/>
    </row>
    <row r="227" spans="1:20" s="289" customFormat="1" x14ac:dyDescent="0.3">
      <c r="A227" s="115" t="s">
        <v>247</v>
      </c>
      <c r="B227" s="135" t="s">
        <v>500</v>
      </c>
      <c r="C227" s="138"/>
      <c r="D227" s="137"/>
      <c r="E227" s="336">
        <f t="shared" si="75"/>
        <v>98</v>
      </c>
      <c r="F227" s="133">
        <f t="shared" ref="F227:P227" si="80">SUM(F228:F229)</f>
        <v>50</v>
      </c>
      <c r="G227" s="133">
        <f t="shared" si="80"/>
        <v>17</v>
      </c>
      <c r="H227" s="133">
        <f t="shared" si="80"/>
        <v>33</v>
      </c>
      <c r="I227" s="133">
        <f t="shared" si="80"/>
        <v>48</v>
      </c>
      <c r="J227" s="133">
        <f t="shared" si="80"/>
        <v>16</v>
      </c>
      <c r="K227" s="133">
        <f t="shared" si="80"/>
        <v>32</v>
      </c>
      <c r="L227" s="133">
        <f t="shared" si="80"/>
        <v>0</v>
      </c>
      <c r="M227" s="133">
        <f t="shared" si="80"/>
        <v>0</v>
      </c>
      <c r="N227" s="133">
        <f t="shared" si="80"/>
        <v>0</v>
      </c>
      <c r="O227" s="133">
        <f t="shared" si="80"/>
        <v>0</v>
      </c>
      <c r="P227" s="133">
        <f t="shared" si="80"/>
        <v>0</v>
      </c>
      <c r="Q227" s="304"/>
      <c r="R227" s="304"/>
      <c r="S227" s="304"/>
      <c r="T227" s="305"/>
    </row>
    <row r="228" spans="1:20" s="289" customFormat="1" ht="13.8" x14ac:dyDescent="0.25">
      <c r="A228" s="115">
        <v>1</v>
      </c>
      <c r="B228" s="113" t="s">
        <v>598</v>
      </c>
      <c r="C228" s="113" t="s">
        <v>134</v>
      </c>
      <c r="D228" s="67" t="s">
        <v>135</v>
      </c>
      <c r="E228" s="336">
        <f t="shared" si="75"/>
        <v>40</v>
      </c>
      <c r="F228" s="300">
        <f t="shared" ref="F228:F229" si="81">SUM(G228:H228)</f>
        <v>40</v>
      </c>
      <c r="G228" s="300">
        <v>13</v>
      </c>
      <c r="H228" s="300">
        <v>27</v>
      </c>
      <c r="I228" s="296"/>
      <c r="J228" s="304"/>
      <c r="K228" s="304"/>
      <c r="L228" s="304"/>
      <c r="M228" s="296">
        <f t="shared" ref="M228" si="82">SUM(N228:P228)</f>
        <v>0</v>
      </c>
      <c r="N228" s="304"/>
      <c r="O228" s="304"/>
      <c r="P228" s="304"/>
      <c r="Q228" s="308" t="s">
        <v>254</v>
      </c>
      <c r="R228" s="309">
        <v>43720</v>
      </c>
      <c r="S228" s="303" t="s">
        <v>238</v>
      </c>
      <c r="T228" s="305"/>
    </row>
    <row r="229" spans="1:20" s="289" customFormat="1" ht="13.8" x14ac:dyDescent="0.25">
      <c r="A229" s="115">
        <v>2</v>
      </c>
      <c r="B229" s="37" t="s">
        <v>600</v>
      </c>
      <c r="C229" s="113" t="s">
        <v>134</v>
      </c>
      <c r="D229" s="67" t="s">
        <v>135</v>
      </c>
      <c r="E229" s="336">
        <f t="shared" si="75"/>
        <v>58</v>
      </c>
      <c r="F229" s="300">
        <f t="shared" si="81"/>
        <v>10</v>
      </c>
      <c r="G229" s="300">
        <v>4</v>
      </c>
      <c r="H229" s="300">
        <v>6</v>
      </c>
      <c r="I229" s="296">
        <f>SUM(J229:K229)</f>
        <v>48</v>
      </c>
      <c r="J229" s="304">
        <v>16</v>
      </c>
      <c r="K229" s="304">
        <v>32</v>
      </c>
      <c r="L229" s="304"/>
      <c r="M229" s="296"/>
      <c r="N229" s="304"/>
      <c r="O229" s="304"/>
      <c r="P229" s="304"/>
      <c r="Q229" s="308" t="s">
        <v>253</v>
      </c>
      <c r="R229" s="309">
        <v>43720</v>
      </c>
      <c r="S229" s="303" t="s">
        <v>238</v>
      </c>
      <c r="T229" s="305"/>
    </row>
    <row r="230" spans="1:20" s="289" customFormat="1" x14ac:dyDescent="0.3">
      <c r="A230" s="115" t="s">
        <v>246</v>
      </c>
      <c r="B230" s="114" t="s">
        <v>502</v>
      </c>
      <c r="C230" s="35"/>
      <c r="D230" s="67"/>
      <c r="E230" s="336">
        <f t="shared" si="75"/>
        <v>99</v>
      </c>
      <c r="F230" s="133">
        <f t="shared" ref="F230:P230" si="83">SUM(F231:F231)</f>
        <v>40</v>
      </c>
      <c r="G230" s="133">
        <f t="shared" si="83"/>
        <v>10</v>
      </c>
      <c r="H230" s="133">
        <f t="shared" si="83"/>
        <v>30</v>
      </c>
      <c r="I230" s="133">
        <f t="shared" si="83"/>
        <v>0</v>
      </c>
      <c r="J230" s="133">
        <f t="shared" si="83"/>
        <v>0</v>
      </c>
      <c r="K230" s="133">
        <f t="shared" si="83"/>
        <v>0</v>
      </c>
      <c r="L230" s="133">
        <f t="shared" si="83"/>
        <v>40</v>
      </c>
      <c r="M230" s="133">
        <f t="shared" si="83"/>
        <v>19</v>
      </c>
      <c r="N230" s="133">
        <f t="shared" si="83"/>
        <v>0</v>
      </c>
      <c r="O230" s="133">
        <f t="shared" si="83"/>
        <v>0</v>
      </c>
      <c r="P230" s="133">
        <f t="shared" si="83"/>
        <v>19</v>
      </c>
      <c r="Q230" s="304"/>
      <c r="R230" s="304"/>
      <c r="S230" s="304"/>
      <c r="T230" s="305"/>
    </row>
    <row r="231" spans="1:20" s="289" customFormat="1" ht="13.8" x14ac:dyDescent="0.25">
      <c r="A231" s="115">
        <v>1</v>
      </c>
      <c r="B231" s="113" t="s">
        <v>597</v>
      </c>
      <c r="C231" s="37" t="s">
        <v>113</v>
      </c>
      <c r="D231" s="67" t="s">
        <v>190</v>
      </c>
      <c r="E231" s="336">
        <f t="shared" si="75"/>
        <v>99</v>
      </c>
      <c r="F231" s="37">
        <f>SUM(G231:H231)</f>
        <v>40</v>
      </c>
      <c r="G231" s="300">
        <v>10</v>
      </c>
      <c r="H231" s="300">
        <v>30</v>
      </c>
      <c r="I231" s="296"/>
      <c r="J231" s="304"/>
      <c r="K231" s="304"/>
      <c r="L231" s="304">
        <v>40</v>
      </c>
      <c r="M231" s="296">
        <f>SUM(N231:P231)</f>
        <v>19</v>
      </c>
      <c r="N231" s="304"/>
      <c r="O231" s="304"/>
      <c r="P231" s="304">
        <v>19</v>
      </c>
      <c r="Q231" s="308" t="s">
        <v>251</v>
      </c>
      <c r="R231" s="309">
        <v>43686</v>
      </c>
      <c r="S231" s="303" t="s">
        <v>238</v>
      </c>
      <c r="T231" s="305"/>
    </row>
    <row r="232" spans="1:20" s="289" customFormat="1" x14ac:dyDescent="0.3">
      <c r="A232" s="115" t="s">
        <v>250</v>
      </c>
      <c r="B232" s="283" t="s">
        <v>404</v>
      </c>
      <c r="C232" s="283"/>
      <c r="D232" s="135"/>
      <c r="E232" s="336">
        <f>SUM(E233+E238+E243+E249+E253+E256+E259+E263)</f>
        <v>529</v>
      </c>
      <c r="F232" s="295">
        <f t="shared" ref="F232:P232" si="84">SUM(F233+F238+F243+F249+F253+F256+F259+F263)</f>
        <v>274</v>
      </c>
      <c r="G232" s="295">
        <f t="shared" si="84"/>
        <v>101</v>
      </c>
      <c r="H232" s="295">
        <f t="shared" si="84"/>
        <v>173</v>
      </c>
      <c r="I232" s="295">
        <f t="shared" si="84"/>
        <v>0</v>
      </c>
      <c r="J232" s="295">
        <f t="shared" si="84"/>
        <v>0</v>
      </c>
      <c r="K232" s="295">
        <f t="shared" si="84"/>
        <v>0</v>
      </c>
      <c r="L232" s="295">
        <f t="shared" si="84"/>
        <v>43</v>
      </c>
      <c r="M232" s="295">
        <f t="shared" si="84"/>
        <v>212</v>
      </c>
      <c r="N232" s="295">
        <f t="shared" si="84"/>
        <v>0</v>
      </c>
      <c r="O232" s="295">
        <f t="shared" si="84"/>
        <v>0</v>
      </c>
      <c r="P232" s="295">
        <f t="shared" si="84"/>
        <v>212</v>
      </c>
      <c r="Q232" s="304"/>
      <c r="R232" s="304"/>
      <c r="S232" s="304"/>
      <c r="T232" s="305"/>
    </row>
    <row r="233" spans="1:20" s="289" customFormat="1" x14ac:dyDescent="0.3">
      <c r="A233" s="115" t="s">
        <v>8</v>
      </c>
      <c r="B233" s="135" t="s">
        <v>504</v>
      </c>
      <c r="C233" s="138"/>
      <c r="D233" s="137"/>
      <c r="E233" s="336">
        <f>SUM(F233+I233+L233+M233)</f>
        <v>59</v>
      </c>
      <c r="F233" s="133">
        <f>SUM(F234:F237)</f>
        <v>47</v>
      </c>
      <c r="G233" s="133">
        <f t="shared" ref="G233:P233" si="85">SUM(G234:G237)</f>
        <v>14</v>
      </c>
      <c r="H233" s="133">
        <f t="shared" si="85"/>
        <v>33</v>
      </c>
      <c r="I233" s="133">
        <f t="shared" si="85"/>
        <v>0</v>
      </c>
      <c r="J233" s="133">
        <f t="shared" si="85"/>
        <v>0</v>
      </c>
      <c r="K233" s="133">
        <f t="shared" si="85"/>
        <v>0</v>
      </c>
      <c r="L233" s="133">
        <f t="shared" si="85"/>
        <v>0</v>
      </c>
      <c r="M233" s="133">
        <f t="shared" si="85"/>
        <v>12</v>
      </c>
      <c r="N233" s="133">
        <f t="shared" si="85"/>
        <v>0</v>
      </c>
      <c r="O233" s="133">
        <f t="shared" si="85"/>
        <v>0</v>
      </c>
      <c r="P233" s="133">
        <f t="shared" si="85"/>
        <v>12</v>
      </c>
      <c r="Q233" s="304"/>
      <c r="R233" s="304"/>
      <c r="S233" s="304"/>
      <c r="T233" s="305"/>
    </row>
    <row r="234" spans="1:20" s="289" customFormat="1" ht="13.8" x14ac:dyDescent="0.25">
      <c r="A234" s="115">
        <v>1</v>
      </c>
      <c r="B234" s="138" t="s">
        <v>607</v>
      </c>
      <c r="C234" s="35" t="s">
        <v>81</v>
      </c>
      <c r="D234" s="67" t="s">
        <v>82</v>
      </c>
      <c r="E234" s="336">
        <f>SUM(F234+I234+L234+M234)</f>
        <v>36</v>
      </c>
      <c r="F234" s="39">
        <f>SUM(G234:H234)</f>
        <v>36</v>
      </c>
      <c r="G234" s="300">
        <v>10</v>
      </c>
      <c r="H234" s="300">
        <v>26</v>
      </c>
      <c r="I234" s="296"/>
      <c r="J234" s="304"/>
      <c r="K234" s="304"/>
      <c r="L234" s="304"/>
      <c r="M234" s="296"/>
      <c r="N234" s="304"/>
      <c r="O234" s="304"/>
      <c r="P234" s="304"/>
      <c r="Q234" s="304"/>
      <c r="R234" s="304"/>
      <c r="S234" s="303" t="s">
        <v>238</v>
      </c>
      <c r="T234" s="305"/>
    </row>
    <row r="235" spans="1:20" s="289" customFormat="1" ht="13.8" x14ac:dyDescent="0.25">
      <c r="A235" s="115">
        <v>2</v>
      </c>
      <c r="B235" s="113" t="s">
        <v>644</v>
      </c>
      <c r="C235" s="35" t="s">
        <v>81</v>
      </c>
      <c r="D235" s="67" t="s">
        <v>82</v>
      </c>
      <c r="E235" s="336">
        <f>SUM(F235+I235+L235+M235)</f>
        <v>3</v>
      </c>
      <c r="F235" s="39">
        <f t="shared" ref="F235:F236" si="86">SUM(G235:H235)</f>
        <v>3</v>
      </c>
      <c r="G235" s="300">
        <v>1</v>
      </c>
      <c r="H235" s="300">
        <v>2</v>
      </c>
      <c r="I235" s="296"/>
      <c r="J235" s="304"/>
      <c r="K235" s="304"/>
      <c r="L235" s="304"/>
      <c r="M235" s="296"/>
      <c r="N235" s="304"/>
      <c r="O235" s="304"/>
      <c r="P235" s="304"/>
      <c r="Q235" s="304"/>
      <c r="R235" s="304"/>
      <c r="S235" s="303" t="s">
        <v>238</v>
      </c>
      <c r="T235" s="305"/>
    </row>
    <row r="236" spans="1:20" s="289" customFormat="1" ht="13.8" x14ac:dyDescent="0.25">
      <c r="A236" s="115">
        <v>3</v>
      </c>
      <c r="B236" s="113" t="s">
        <v>640</v>
      </c>
      <c r="C236" s="113" t="s">
        <v>134</v>
      </c>
      <c r="D236" s="67" t="s">
        <v>135</v>
      </c>
      <c r="E236" s="336">
        <f>SUM(F236+I236+L236+M236)</f>
        <v>20</v>
      </c>
      <c r="F236" s="39">
        <f t="shared" si="86"/>
        <v>8</v>
      </c>
      <c r="G236" s="300">
        <v>3</v>
      </c>
      <c r="H236" s="300">
        <v>5</v>
      </c>
      <c r="I236" s="296"/>
      <c r="J236" s="304"/>
      <c r="K236" s="304"/>
      <c r="L236" s="304"/>
      <c r="M236" s="296">
        <v>12</v>
      </c>
      <c r="N236" s="304"/>
      <c r="O236" s="304"/>
      <c r="P236" s="304">
        <v>12</v>
      </c>
      <c r="Q236" s="308" t="s">
        <v>249</v>
      </c>
      <c r="R236" s="309">
        <v>43720</v>
      </c>
      <c r="S236" s="303" t="s">
        <v>238</v>
      </c>
      <c r="T236" s="305"/>
    </row>
    <row r="237" spans="1:20" s="289" customFormat="1" ht="13.8" x14ac:dyDescent="0.25">
      <c r="A237" s="115"/>
      <c r="B237" s="138"/>
      <c r="C237" s="138"/>
      <c r="D237" s="137"/>
      <c r="E237" s="336"/>
      <c r="F237" s="300"/>
      <c r="G237" s="300"/>
      <c r="H237" s="300"/>
      <c r="I237" s="296"/>
      <c r="J237" s="304"/>
      <c r="K237" s="304"/>
      <c r="L237" s="304"/>
      <c r="M237" s="296"/>
      <c r="N237" s="304"/>
      <c r="O237" s="304"/>
      <c r="P237" s="304"/>
      <c r="Q237" s="304"/>
      <c r="R237" s="304"/>
      <c r="S237" s="304"/>
      <c r="T237" s="305"/>
    </row>
    <row r="238" spans="1:20" s="289" customFormat="1" x14ac:dyDescent="0.3">
      <c r="A238" s="115" t="s">
        <v>11</v>
      </c>
      <c r="B238" s="135" t="s">
        <v>505</v>
      </c>
      <c r="C238" s="138"/>
      <c r="D238" s="137"/>
      <c r="E238" s="336">
        <f>SUM(F238+I238+L238+M238)</f>
        <v>70</v>
      </c>
      <c r="F238" s="133">
        <f t="shared" ref="F238:P238" si="87">SUM(F239:F242)</f>
        <v>70</v>
      </c>
      <c r="G238" s="133">
        <f t="shared" si="87"/>
        <v>28</v>
      </c>
      <c r="H238" s="133">
        <f t="shared" si="87"/>
        <v>42</v>
      </c>
      <c r="I238" s="133">
        <f t="shared" si="87"/>
        <v>0</v>
      </c>
      <c r="J238" s="133">
        <f t="shared" si="87"/>
        <v>0</v>
      </c>
      <c r="K238" s="133">
        <f t="shared" si="87"/>
        <v>0</v>
      </c>
      <c r="L238" s="133">
        <f t="shared" si="87"/>
        <v>0</v>
      </c>
      <c r="M238" s="133">
        <f t="shared" si="87"/>
        <v>0</v>
      </c>
      <c r="N238" s="133">
        <f t="shared" si="87"/>
        <v>0</v>
      </c>
      <c r="O238" s="133">
        <f t="shared" si="87"/>
        <v>0</v>
      </c>
      <c r="P238" s="133">
        <f t="shared" si="87"/>
        <v>0</v>
      </c>
      <c r="Q238" s="304"/>
      <c r="R238" s="304"/>
      <c r="S238" s="304"/>
      <c r="T238" s="305"/>
    </row>
    <row r="239" spans="1:20" s="289" customFormat="1" ht="13.8" x14ac:dyDescent="0.25">
      <c r="A239" s="115">
        <v>1</v>
      </c>
      <c r="B239" s="113" t="s">
        <v>646</v>
      </c>
      <c r="C239" s="35" t="s">
        <v>81</v>
      </c>
      <c r="D239" s="67" t="s">
        <v>82</v>
      </c>
      <c r="E239" s="336">
        <f>SUM(F239+I239+L239+M239)</f>
        <v>28</v>
      </c>
      <c r="F239" s="300">
        <f>SUM(G239:H239)</f>
        <v>28</v>
      </c>
      <c r="G239" s="300">
        <v>10</v>
      </c>
      <c r="H239" s="300">
        <v>18</v>
      </c>
      <c r="I239" s="296"/>
      <c r="J239" s="304"/>
      <c r="K239" s="304"/>
      <c r="L239" s="304"/>
      <c r="M239" s="296"/>
      <c r="N239" s="304"/>
      <c r="O239" s="304"/>
      <c r="P239" s="304"/>
      <c r="Q239" s="304"/>
      <c r="R239" s="304"/>
      <c r="S239" s="303" t="s">
        <v>238</v>
      </c>
      <c r="T239" s="305"/>
    </row>
    <row r="240" spans="1:20" s="289" customFormat="1" ht="13.8" x14ac:dyDescent="0.25">
      <c r="A240" s="115">
        <v>2</v>
      </c>
      <c r="B240" s="113" t="s">
        <v>647</v>
      </c>
      <c r="C240" s="113" t="s">
        <v>146</v>
      </c>
      <c r="D240" s="134" t="s">
        <v>68</v>
      </c>
      <c r="E240" s="336">
        <f>SUM(F240+I240+L240+M240)</f>
        <v>21</v>
      </c>
      <c r="F240" s="300">
        <f t="shared" ref="F240:F242" si="88">SUM(G240:H240)</f>
        <v>21</v>
      </c>
      <c r="G240" s="300">
        <v>9</v>
      </c>
      <c r="H240" s="300">
        <v>12</v>
      </c>
      <c r="I240" s="296"/>
      <c r="J240" s="304"/>
      <c r="K240" s="304"/>
      <c r="L240" s="304"/>
      <c r="M240" s="296"/>
      <c r="N240" s="304"/>
      <c r="O240" s="304"/>
      <c r="P240" s="304"/>
      <c r="Q240" s="304"/>
      <c r="R240" s="304"/>
      <c r="S240" s="303" t="s">
        <v>238</v>
      </c>
      <c r="T240" s="305"/>
    </row>
    <row r="241" spans="1:20" s="289" customFormat="1" ht="13.8" x14ac:dyDescent="0.25">
      <c r="A241" s="115"/>
      <c r="B241" s="113"/>
      <c r="C241" s="138" t="s">
        <v>81</v>
      </c>
      <c r="D241" s="137" t="s">
        <v>82</v>
      </c>
      <c r="E241" s="336">
        <f>SUM(F241+I241+L241+M241)</f>
        <v>8</v>
      </c>
      <c r="F241" s="300">
        <f t="shared" si="88"/>
        <v>8</v>
      </c>
      <c r="G241" s="300">
        <v>3</v>
      </c>
      <c r="H241" s="300">
        <v>5</v>
      </c>
      <c r="I241" s="296"/>
      <c r="J241" s="304"/>
      <c r="K241" s="304"/>
      <c r="L241" s="304"/>
      <c r="M241" s="296"/>
      <c r="N241" s="304"/>
      <c r="O241" s="304"/>
      <c r="P241" s="304"/>
      <c r="Q241" s="304"/>
      <c r="R241" s="304"/>
      <c r="S241" s="304"/>
      <c r="T241" s="305"/>
    </row>
    <row r="242" spans="1:20" s="289" customFormat="1" ht="13.8" x14ac:dyDescent="0.25">
      <c r="A242" s="115"/>
      <c r="B242" s="113"/>
      <c r="C242" s="113" t="s">
        <v>65</v>
      </c>
      <c r="D242" s="134" t="s">
        <v>66</v>
      </c>
      <c r="E242" s="336">
        <f>SUM(F242+I242+L242+M242)</f>
        <v>13</v>
      </c>
      <c r="F242" s="300">
        <f t="shared" si="88"/>
        <v>13</v>
      </c>
      <c r="G242" s="300">
        <v>6</v>
      </c>
      <c r="H242" s="300">
        <v>7</v>
      </c>
      <c r="I242" s="296"/>
      <c r="J242" s="304"/>
      <c r="K242" s="304"/>
      <c r="L242" s="304"/>
      <c r="M242" s="296"/>
      <c r="N242" s="304"/>
      <c r="O242" s="304"/>
      <c r="P242" s="304"/>
      <c r="Q242" s="304"/>
      <c r="R242" s="304"/>
      <c r="S242" s="304"/>
      <c r="T242" s="305"/>
    </row>
    <row r="243" spans="1:20" s="289" customFormat="1" x14ac:dyDescent="0.3">
      <c r="A243" s="115" t="s">
        <v>18</v>
      </c>
      <c r="B243" s="135" t="s">
        <v>506</v>
      </c>
      <c r="C243" s="138"/>
      <c r="D243" s="137"/>
      <c r="E243" s="336">
        <f t="shared" ref="E243:E262" si="89">SUM(F243+I243+L243+M243)</f>
        <v>107</v>
      </c>
      <c r="F243" s="133">
        <f t="shared" ref="F243:P243" si="90">SUM(F244:F248)</f>
        <v>67</v>
      </c>
      <c r="G243" s="133">
        <f t="shared" si="90"/>
        <v>25</v>
      </c>
      <c r="H243" s="133">
        <f t="shared" si="90"/>
        <v>42</v>
      </c>
      <c r="I243" s="133">
        <f t="shared" si="90"/>
        <v>0</v>
      </c>
      <c r="J243" s="133">
        <f t="shared" si="90"/>
        <v>0</v>
      </c>
      <c r="K243" s="133">
        <f t="shared" si="90"/>
        <v>0</v>
      </c>
      <c r="L243" s="133">
        <f t="shared" si="90"/>
        <v>40</v>
      </c>
      <c r="M243" s="133">
        <f t="shared" si="90"/>
        <v>0</v>
      </c>
      <c r="N243" s="133">
        <f t="shared" si="90"/>
        <v>0</v>
      </c>
      <c r="O243" s="133">
        <f t="shared" si="90"/>
        <v>0</v>
      </c>
      <c r="P243" s="133">
        <f t="shared" si="90"/>
        <v>0</v>
      </c>
      <c r="Q243" s="304"/>
      <c r="R243" s="304"/>
      <c r="S243" s="304"/>
      <c r="T243" s="305"/>
    </row>
    <row r="244" spans="1:20" s="289" customFormat="1" ht="13.8" x14ac:dyDescent="0.25">
      <c r="A244" s="115">
        <v>1</v>
      </c>
      <c r="B244" s="35" t="s">
        <v>615</v>
      </c>
      <c r="C244" s="138" t="s">
        <v>81</v>
      </c>
      <c r="D244" s="137" t="s">
        <v>82</v>
      </c>
      <c r="E244" s="336">
        <f t="shared" si="89"/>
        <v>57</v>
      </c>
      <c r="F244" s="39">
        <f t="shared" ref="F244:F248" si="91">SUM(G244:H244)</f>
        <v>25</v>
      </c>
      <c r="G244" s="39">
        <v>8</v>
      </c>
      <c r="H244" s="39">
        <v>17</v>
      </c>
      <c r="I244" s="296"/>
      <c r="J244" s="304"/>
      <c r="K244" s="304"/>
      <c r="L244" s="304">
        <v>32</v>
      </c>
      <c r="M244" s="296"/>
      <c r="N244" s="304"/>
      <c r="O244" s="304"/>
      <c r="P244" s="304"/>
      <c r="Q244" s="304"/>
      <c r="R244" s="304"/>
      <c r="S244" s="303" t="s">
        <v>238</v>
      </c>
      <c r="T244" s="305"/>
    </row>
    <row r="245" spans="1:20" s="289" customFormat="1" ht="13.8" x14ac:dyDescent="0.25">
      <c r="A245" s="115">
        <v>2</v>
      </c>
      <c r="B245" s="113" t="s">
        <v>621</v>
      </c>
      <c r="C245" s="138" t="s">
        <v>81</v>
      </c>
      <c r="D245" s="137" t="s">
        <v>82</v>
      </c>
      <c r="E245" s="336">
        <f t="shared" si="89"/>
        <v>13</v>
      </c>
      <c r="F245" s="39">
        <f t="shared" si="91"/>
        <v>13</v>
      </c>
      <c r="G245" s="39">
        <v>6</v>
      </c>
      <c r="H245" s="39">
        <v>7</v>
      </c>
      <c r="I245" s="296"/>
      <c r="J245" s="304"/>
      <c r="K245" s="304"/>
      <c r="L245" s="304"/>
      <c r="M245" s="296"/>
      <c r="N245" s="304"/>
      <c r="O245" s="304"/>
      <c r="P245" s="304"/>
      <c r="Q245" s="304"/>
      <c r="R245" s="304"/>
      <c r="S245" s="303" t="s">
        <v>238</v>
      </c>
      <c r="T245" s="305"/>
    </row>
    <row r="246" spans="1:20" s="289" customFormat="1" ht="13.8" x14ac:dyDescent="0.25">
      <c r="A246" s="115">
        <v>3</v>
      </c>
      <c r="B246" s="37" t="s">
        <v>651</v>
      </c>
      <c r="C246" s="113" t="s">
        <v>146</v>
      </c>
      <c r="D246" s="134" t="s">
        <v>68</v>
      </c>
      <c r="E246" s="336">
        <f t="shared" si="89"/>
        <v>3</v>
      </c>
      <c r="F246" s="39">
        <f t="shared" si="91"/>
        <v>3</v>
      </c>
      <c r="G246" s="39">
        <v>1</v>
      </c>
      <c r="H246" s="39">
        <v>2</v>
      </c>
      <c r="I246" s="296"/>
      <c r="J246" s="304"/>
      <c r="K246" s="304"/>
      <c r="L246" s="304"/>
      <c r="M246" s="296"/>
      <c r="N246" s="304"/>
      <c r="O246" s="304"/>
      <c r="P246" s="304"/>
      <c r="Q246" s="304"/>
      <c r="R246" s="304"/>
      <c r="S246" s="303" t="s">
        <v>238</v>
      </c>
      <c r="T246" s="305"/>
    </row>
    <row r="247" spans="1:20" s="289" customFormat="1" ht="13.8" x14ac:dyDescent="0.25">
      <c r="A247" s="115"/>
      <c r="B247" s="37"/>
      <c r="C247" s="113" t="s">
        <v>65</v>
      </c>
      <c r="D247" s="134" t="s">
        <v>66</v>
      </c>
      <c r="E247" s="336">
        <f t="shared" si="89"/>
        <v>6</v>
      </c>
      <c r="F247" s="39">
        <f t="shared" si="91"/>
        <v>6</v>
      </c>
      <c r="G247" s="39">
        <v>3</v>
      </c>
      <c r="H247" s="39">
        <v>3</v>
      </c>
      <c r="I247" s="296"/>
      <c r="J247" s="304"/>
      <c r="K247" s="304"/>
      <c r="L247" s="304"/>
      <c r="M247" s="296"/>
      <c r="N247" s="304"/>
      <c r="O247" s="304"/>
      <c r="P247" s="304"/>
      <c r="Q247" s="304"/>
      <c r="R247" s="304"/>
      <c r="S247" s="303"/>
      <c r="T247" s="305"/>
    </row>
    <row r="248" spans="1:20" s="289" customFormat="1" ht="13.8" x14ac:dyDescent="0.25">
      <c r="A248" s="115">
        <v>4</v>
      </c>
      <c r="B248" s="35" t="s">
        <v>683</v>
      </c>
      <c r="C248" s="138" t="s">
        <v>81</v>
      </c>
      <c r="D248" s="137" t="s">
        <v>82</v>
      </c>
      <c r="E248" s="336">
        <f t="shared" si="89"/>
        <v>28</v>
      </c>
      <c r="F248" s="39">
        <f t="shared" si="91"/>
        <v>20</v>
      </c>
      <c r="G248" s="39">
        <v>7</v>
      </c>
      <c r="H248" s="39">
        <v>13</v>
      </c>
      <c r="I248" s="296"/>
      <c r="J248" s="304"/>
      <c r="K248" s="304"/>
      <c r="L248" s="304">
        <v>8</v>
      </c>
      <c r="M248" s="296"/>
      <c r="N248" s="304"/>
      <c r="O248" s="304"/>
      <c r="P248" s="304"/>
      <c r="Q248" s="304"/>
      <c r="R248" s="304"/>
      <c r="S248" s="303"/>
      <c r="T248" s="305"/>
    </row>
    <row r="249" spans="1:20" s="289" customFormat="1" x14ac:dyDescent="0.3">
      <c r="A249" s="115" t="s">
        <v>248</v>
      </c>
      <c r="B249" s="135" t="s">
        <v>507</v>
      </c>
      <c r="C249" s="138"/>
      <c r="D249" s="137"/>
      <c r="E249" s="336">
        <f t="shared" si="89"/>
        <v>18</v>
      </c>
      <c r="F249" s="133">
        <f t="shared" ref="F249:P249" si="92">SUM(F250:F252)</f>
        <v>18</v>
      </c>
      <c r="G249" s="133">
        <f t="shared" si="92"/>
        <v>6</v>
      </c>
      <c r="H249" s="133">
        <f t="shared" si="92"/>
        <v>12</v>
      </c>
      <c r="I249" s="133">
        <f t="shared" si="92"/>
        <v>0</v>
      </c>
      <c r="J249" s="133">
        <f t="shared" si="92"/>
        <v>0</v>
      </c>
      <c r="K249" s="133">
        <f t="shared" si="92"/>
        <v>0</v>
      </c>
      <c r="L249" s="133">
        <f t="shared" si="92"/>
        <v>0</v>
      </c>
      <c r="M249" s="133">
        <f t="shared" si="92"/>
        <v>0</v>
      </c>
      <c r="N249" s="133">
        <f t="shared" si="92"/>
        <v>0</v>
      </c>
      <c r="O249" s="133">
        <f t="shared" si="92"/>
        <v>0</v>
      </c>
      <c r="P249" s="133">
        <f t="shared" si="92"/>
        <v>0</v>
      </c>
      <c r="Q249" s="304"/>
      <c r="R249" s="304"/>
      <c r="S249" s="304"/>
      <c r="T249" s="305"/>
    </row>
    <row r="250" spans="1:20" s="289" customFormat="1" ht="13.8" x14ac:dyDescent="0.25">
      <c r="A250" s="115">
        <v>1</v>
      </c>
      <c r="B250" s="138" t="s">
        <v>608</v>
      </c>
      <c r="C250" s="138" t="s">
        <v>81</v>
      </c>
      <c r="D250" s="137" t="s">
        <v>82</v>
      </c>
      <c r="E250" s="336">
        <f t="shared" si="89"/>
        <v>12</v>
      </c>
      <c r="F250" s="300">
        <f>SUM(G250:H250)</f>
        <v>12</v>
      </c>
      <c r="G250" s="300">
        <v>3</v>
      </c>
      <c r="H250" s="300">
        <v>9</v>
      </c>
      <c r="I250" s="296"/>
      <c r="J250" s="304"/>
      <c r="K250" s="304"/>
      <c r="L250" s="304"/>
      <c r="M250" s="296"/>
      <c r="N250" s="304"/>
      <c r="O250" s="304"/>
      <c r="P250" s="304"/>
      <c r="Q250" s="304"/>
      <c r="R250" s="304"/>
      <c r="S250" s="303" t="s">
        <v>238</v>
      </c>
      <c r="T250" s="305"/>
    </row>
    <row r="251" spans="1:20" s="289" customFormat="1" ht="13.8" x14ac:dyDescent="0.25">
      <c r="A251" s="115">
        <v>2</v>
      </c>
      <c r="B251" s="113" t="s">
        <v>620</v>
      </c>
      <c r="C251" s="138" t="s">
        <v>81</v>
      </c>
      <c r="D251" s="137" t="s">
        <v>82</v>
      </c>
      <c r="E251" s="336">
        <f t="shared" si="89"/>
        <v>2</v>
      </c>
      <c r="F251" s="300">
        <f t="shared" ref="F251:F252" si="93">SUM(G251:H251)</f>
        <v>2</v>
      </c>
      <c r="G251" s="39">
        <v>1</v>
      </c>
      <c r="H251" s="39">
        <v>1</v>
      </c>
      <c r="I251" s="296"/>
      <c r="J251" s="304"/>
      <c r="K251" s="304"/>
      <c r="L251" s="304"/>
      <c r="M251" s="296"/>
      <c r="N251" s="304"/>
      <c r="O251" s="304"/>
      <c r="P251" s="304"/>
      <c r="Q251" s="304"/>
      <c r="R251" s="304"/>
      <c r="S251" s="303" t="s">
        <v>238</v>
      </c>
      <c r="T251" s="305"/>
    </row>
    <row r="252" spans="1:20" s="289" customFormat="1" ht="13.8" x14ac:dyDescent="0.25">
      <c r="A252" s="115">
        <v>3</v>
      </c>
      <c r="B252" s="113" t="s">
        <v>627</v>
      </c>
      <c r="C252" s="138" t="s">
        <v>81</v>
      </c>
      <c r="D252" s="137" t="s">
        <v>82</v>
      </c>
      <c r="E252" s="336">
        <f t="shared" si="89"/>
        <v>4</v>
      </c>
      <c r="F252" s="300">
        <f t="shared" si="93"/>
        <v>4</v>
      </c>
      <c r="G252" s="39">
        <v>2</v>
      </c>
      <c r="H252" s="39">
        <v>2</v>
      </c>
      <c r="I252" s="296"/>
      <c r="J252" s="304"/>
      <c r="K252" s="304"/>
      <c r="L252" s="304"/>
      <c r="M252" s="296"/>
      <c r="N252" s="304"/>
      <c r="O252" s="304"/>
      <c r="P252" s="304"/>
      <c r="Q252" s="304"/>
      <c r="R252" s="304"/>
      <c r="S252" s="303" t="s">
        <v>238</v>
      </c>
      <c r="T252" s="305"/>
    </row>
    <row r="253" spans="1:20" s="289" customFormat="1" x14ac:dyDescent="0.3">
      <c r="A253" s="115" t="s">
        <v>247</v>
      </c>
      <c r="B253" s="135" t="s">
        <v>508</v>
      </c>
      <c r="C253" s="138"/>
      <c r="D253" s="137"/>
      <c r="E253" s="336">
        <f t="shared" si="89"/>
        <v>18</v>
      </c>
      <c r="F253" s="133">
        <f t="shared" ref="F253:P253" si="94">SUM(F254:F255)</f>
        <v>17</v>
      </c>
      <c r="G253" s="133">
        <f t="shared" si="94"/>
        <v>7</v>
      </c>
      <c r="H253" s="133">
        <f t="shared" si="94"/>
        <v>10</v>
      </c>
      <c r="I253" s="133">
        <f t="shared" si="94"/>
        <v>0</v>
      </c>
      <c r="J253" s="133">
        <f t="shared" si="94"/>
        <v>0</v>
      </c>
      <c r="K253" s="133">
        <f t="shared" si="94"/>
        <v>0</v>
      </c>
      <c r="L253" s="133">
        <f t="shared" si="94"/>
        <v>1</v>
      </c>
      <c r="M253" s="133">
        <f t="shared" si="94"/>
        <v>0</v>
      </c>
      <c r="N253" s="133">
        <f t="shared" si="94"/>
        <v>0</v>
      </c>
      <c r="O253" s="133">
        <f t="shared" si="94"/>
        <v>0</v>
      </c>
      <c r="P253" s="133">
        <f t="shared" si="94"/>
        <v>0</v>
      </c>
      <c r="Q253" s="304"/>
      <c r="R253" s="304"/>
      <c r="S253" s="304"/>
      <c r="T253" s="305"/>
    </row>
    <row r="254" spans="1:20" s="289" customFormat="1" ht="13.8" x14ac:dyDescent="0.25">
      <c r="A254" s="115">
        <v>1</v>
      </c>
      <c r="B254" s="37" t="s">
        <v>617</v>
      </c>
      <c r="C254" s="138" t="s">
        <v>81</v>
      </c>
      <c r="D254" s="137" t="s">
        <v>82</v>
      </c>
      <c r="E254" s="336">
        <f t="shared" si="89"/>
        <v>4</v>
      </c>
      <c r="F254" s="37">
        <f>SUM(G254:H254)</f>
        <v>4</v>
      </c>
      <c r="G254" s="39">
        <v>2</v>
      </c>
      <c r="H254" s="37">
        <v>2</v>
      </c>
      <c r="I254" s="296"/>
      <c r="J254" s="304"/>
      <c r="K254" s="304"/>
      <c r="L254" s="304"/>
      <c r="M254" s="296"/>
      <c r="N254" s="304"/>
      <c r="O254" s="304"/>
      <c r="P254" s="304"/>
      <c r="Q254" s="304"/>
      <c r="R254" s="304"/>
      <c r="S254" s="303" t="s">
        <v>238</v>
      </c>
      <c r="T254" s="305"/>
    </row>
    <row r="255" spans="1:20" s="289" customFormat="1" ht="13.8" x14ac:dyDescent="0.25">
      <c r="A255" s="115">
        <v>2</v>
      </c>
      <c r="B255" s="113" t="s">
        <v>635</v>
      </c>
      <c r="C255" s="113" t="s">
        <v>200</v>
      </c>
      <c r="D255" s="67" t="s">
        <v>201</v>
      </c>
      <c r="E255" s="336">
        <f t="shared" si="89"/>
        <v>14</v>
      </c>
      <c r="F255" s="37">
        <f>SUM(G255:H255)</f>
        <v>13</v>
      </c>
      <c r="G255" s="300">
        <v>5</v>
      </c>
      <c r="H255" s="300">
        <v>8</v>
      </c>
      <c r="I255" s="296"/>
      <c r="J255" s="304"/>
      <c r="K255" s="304"/>
      <c r="L255" s="304">
        <v>1</v>
      </c>
      <c r="M255" s="296"/>
      <c r="N255" s="304"/>
      <c r="O255" s="304"/>
      <c r="P255" s="304"/>
      <c r="Q255" s="308" t="s">
        <v>245</v>
      </c>
      <c r="R255" s="309">
        <v>43711</v>
      </c>
      <c r="S255" s="303" t="s">
        <v>238</v>
      </c>
      <c r="T255" s="305"/>
    </row>
    <row r="256" spans="1:20" s="289" customFormat="1" x14ac:dyDescent="0.3">
      <c r="A256" s="115" t="s">
        <v>246</v>
      </c>
      <c r="B256" s="135" t="s">
        <v>509</v>
      </c>
      <c r="C256" s="138"/>
      <c r="D256" s="137"/>
      <c r="E256" s="336">
        <f t="shared" si="89"/>
        <v>15</v>
      </c>
      <c r="F256" s="133">
        <f t="shared" ref="F256:P256" si="95">SUM(F257:F258)</f>
        <v>13</v>
      </c>
      <c r="G256" s="133">
        <f t="shared" si="95"/>
        <v>7</v>
      </c>
      <c r="H256" s="133">
        <f t="shared" si="95"/>
        <v>6</v>
      </c>
      <c r="I256" s="133">
        <f t="shared" si="95"/>
        <v>0</v>
      </c>
      <c r="J256" s="133">
        <f t="shared" si="95"/>
        <v>0</v>
      </c>
      <c r="K256" s="133">
        <f t="shared" si="95"/>
        <v>0</v>
      </c>
      <c r="L256" s="133">
        <f t="shared" si="95"/>
        <v>2</v>
      </c>
      <c r="M256" s="133">
        <f t="shared" si="95"/>
        <v>0</v>
      </c>
      <c r="N256" s="133">
        <f t="shared" si="95"/>
        <v>0</v>
      </c>
      <c r="O256" s="133">
        <f t="shared" si="95"/>
        <v>0</v>
      </c>
      <c r="P256" s="133">
        <f t="shared" si="95"/>
        <v>0</v>
      </c>
      <c r="Q256" s="304"/>
      <c r="R256" s="304"/>
      <c r="S256" s="304"/>
      <c r="T256" s="305"/>
    </row>
    <row r="257" spans="1:20" s="289" customFormat="1" ht="13.8" x14ac:dyDescent="0.25">
      <c r="A257" s="115">
        <v>1</v>
      </c>
      <c r="B257" s="35" t="s">
        <v>614</v>
      </c>
      <c r="C257" s="138" t="s">
        <v>81</v>
      </c>
      <c r="D257" s="137" t="s">
        <v>82</v>
      </c>
      <c r="E257" s="336">
        <f t="shared" si="89"/>
        <v>3</v>
      </c>
      <c r="F257" s="300">
        <f t="shared" ref="F257:F258" si="96">SUM(G257:H257)</f>
        <v>3</v>
      </c>
      <c r="G257" s="39">
        <v>1</v>
      </c>
      <c r="H257" s="39">
        <v>2</v>
      </c>
      <c r="I257" s="296"/>
      <c r="J257" s="304"/>
      <c r="K257" s="304"/>
      <c r="L257" s="304"/>
      <c r="M257" s="296"/>
      <c r="N257" s="304"/>
      <c r="O257" s="304"/>
      <c r="P257" s="304"/>
      <c r="Q257" s="304"/>
      <c r="R257" s="304"/>
      <c r="S257" s="303" t="s">
        <v>238</v>
      </c>
      <c r="T257" s="305"/>
    </row>
    <row r="258" spans="1:20" s="289" customFormat="1" ht="13.8" x14ac:dyDescent="0.25">
      <c r="A258" s="115">
        <v>2</v>
      </c>
      <c r="B258" s="37" t="s">
        <v>631</v>
      </c>
      <c r="C258" s="138" t="s">
        <v>81</v>
      </c>
      <c r="D258" s="137" t="s">
        <v>82</v>
      </c>
      <c r="E258" s="336">
        <f t="shared" si="89"/>
        <v>12</v>
      </c>
      <c r="F258" s="300">
        <f t="shared" si="96"/>
        <v>10</v>
      </c>
      <c r="G258" s="39">
        <v>6</v>
      </c>
      <c r="H258" s="39">
        <v>4</v>
      </c>
      <c r="I258" s="296"/>
      <c r="J258" s="304"/>
      <c r="K258" s="304"/>
      <c r="L258" s="304">
        <v>2</v>
      </c>
      <c r="M258" s="296"/>
      <c r="N258" s="304"/>
      <c r="O258" s="304"/>
      <c r="P258" s="304"/>
      <c r="Q258" s="304"/>
      <c r="R258" s="304"/>
      <c r="S258" s="303" t="s">
        <v>238</v>
      </c>
      <c r="T258" s="305"/>
    </row>
    <row r="259" spans="1:20" s="289" customFormat="1" x14ac:dyDescent="0.3">
      <c r="A259" s="115" t="s">
        <v>244</v>
      </c>
      <c r="B259" s="135" t="s">
        <v>510</v>
      </c>
      <c r="C259" s="138"/>
      <c r="D259" s="137"/>
      <c r="E259" s="336">
        <f t="shared" si="89"/>
        <v>92</v>
      </c>
      <c r="F259" s="133">
        <f t="shared" ref="F259:P259" si="97">SUM(F260:F262)</f>
        <v>42</v>
      </c>
      <c r="G259" s="133">
        <f t="shared" si="97"/>
        <v>14</v>
      </c>
      <c r="H259" s="133">
        <f t="shared" si="97"/>
        <v>28</v>
      </c>
      <c r="I259" s="133">
        <f t="shared" si="97"/>
        <v>0</v>
      </c>
      <c r="J259" s="133">
        <f t="shared" si="97"/>
        <v>0</v>
      </c>
      <c r="K259" s="133">
        <f t="shared" si="97"/>
        <v>0</v>
      </c>
      <c r="L259" s="133">
        <f t="shared" si="97"/>
        <v>0</v>
      </c>
      <c r="M259" s="133">
        <f t="shared" si="97"/>
        <v>50</v>
      </c>
      <c r="N259" s="133">
        <f t="shared" si="97"/>
        <v>0</v>
      </c>
      <c r="O259" s="133">
        <f t="shared" si="97"/>
        <v>0</v>
      </c>
      <c r="P259" s="133">
        <f t="shared" si="97"/>
        <v>50</v>
      </c>
      <c r="Q259" s="304"/>
      <c r="R259" s="304"/>
      <c r="S259" s="304"/>
      <c r="T259" s="305"/>
    </row>
    <row r="260" spans="1:20" s="289" customFormat="1" ht="13.8" x14ac:dyDescent="0.25">
      <c r="A260" s="115">
        <v>1</v>
      </c>
      <c r="B260" s="113" t="s">
        <v>641</v>
      </c>
      <c r="C260" s="138" t="s">
        <v>148</v>
      </c>
      <c r="D260" s="137" t="s">
        <v>124</v>
      </c>
      <c r="E260" s="336">
        <f t="shared" si="89"/>
        <v>88</v>
      </c>
      <c r="F260" s="39">
        <f>SUM(G260:H260)</f>
        <v>38</v>
      </c>
      <c r="G260" s="300">
        <v>13</v>
      </c>
      <c r="H260" s="300">
        <v>25</v>
      </c>
      <c r="I260" s="296"/>
      <c r="J260" s="304"/>
      <c r="K260" s="304"/>
      <c r="L260" s="304"/>
      <c r="M260" s="296">
        <f t="shared" ref="M260:M264" si="98">SUM(N260+O260+P260)</f>
        <v>50</v>
      </c>
      <c r="N260" s="304"/>
      <c r="O260" s="304"/>
      <c r="P260" s="304">
        <v>50</v>
      </c>
      <c r="Q260" s="308" t="s">
        <v>241</v>
      </c>
      <c r="R260" s="309">
        <v>43711</v>
      </c>
      <c r="S260" s="303" t="s">
        <v>238</v>
      </c>
      <c r="T260" s="305"/>
    </row>
    <row r="261" spans="1:20" s="289" customFormat="1" ht="13.8" x14ac:dyDescent="0.25">
      <c r="A261" s="115">
        <v>2</v>
      </c>
      <c r="B261" s="37" t="s">
        <v>676</v>
      </c>
      <c r="C261" s="113" t="s">
        <v>65</v>
      </c>
      <c r="D261" s="134" t="s">
        <v>66</v>
      </c>
      <c r="E261" s="336">
        <f t="shared" si="89"/>
        <v>3</v>
      </c>
      <c r="F261" s="39">
        <f t="shared" ref="F261:F262" si="99">SUM(G261:H261)</f>
        <v>3</v>
      </c>
      <c r="G261" s="39">
        <v>1</v>
      </c>
      <c r="H261" s="39">
        <v>2</v>
      </c>
      <c r="I261" s="296"/>
      <c r="J261" s="304"/>
      <c r="K261" s="304"/>
      <c r="L261" s="304"/>
      <c r="M261" s="296"/>
      <c r="N261" s="304"/>
      <c r="O261" s="304"/>
      <c r="P261" s="304"/>
      <c r="Q261" s="304"/>
      <c r="R261" s="304"/>
      <c r="S261" s="303" t="s">
        <v>238</v>
      </c>
      <c r="T261" s="305"/>
    </row>
    <row r="262" spans="1:20" s="289" customFormat="1" ht="13.8" x14ac:dyDescent="0.25">
      <c r="A262" s="115"/>
      <c r="B262" s="37"/>
      <c r="C262" s="113" t="s">
        <v>146</v>
      </c>
      <c r="D262" s="134" t="s">
        <v>68</v>
      </c>
      <c r="E262" s="336">
        <f t="shared" si="89"/>
        <v>1</v>
      </c>
      <c r="F262" s="39">
        <f t="shared" si="99"/>
        <v>1</v>
      </c>
      <c r="G262" s="39">
        <v>0</v>
      </c>
      <c r="H262" s="39">
        <v>1</v>
      </c>
      <c r="I262" s="296"/>
      <c r="J262" s="304"/>
      <c r="K262" s="304"/>
      <c r="L262" s="304"/>
      <c r="M262" s="296"/>
      <c r="N262" s="304"/>
      <c r="O262" s="304"/>
      <c r="P262" s="304"/>
      <c r="Q262" s="304"/>
      <c r="R262" s="304"/>
      <c r="S262" s="303" t="s">
        <v>238</v>
      </c>
      <c r="T262" s="305"/>
    </row>
    <row r="263" spans="1:20" s="289" customFormat="1" x14ac:dyDescent="0.3">
      <c r="A263" s="115" t="s">
        <v>242</v>
      </c>
      <c r="B263" s="135" t="s">
        <v>512</v>
      </c>
      <c r="C263" s="113"/>
      <c r="D263" s="134"/>
      <c r="E263" s="336">
        <f t="shared" ref="E263:P263" si="100">SUM(E264:E264)</f>
        <v>150</v>
      </c>
      <c r="F263" s="133">
        <f t="shared" si="100"/>
        <v>0</v>
      </c>
      <c r="G263" s="133">
        <f t="shared" si="100"/>
        <v>0</v>
      </c>
      <c r="H263" s="133">
        <f t="shared" si="100"/>
        <v>0</v>
      </c>
      <c r="I263" s="133">
        <f t="shared" si="100"/>
        <v>0</v>
      </c>
      <c r="J263" s="133">
        <f t="shared" si="100"/>
        <v>0</v>
      </c>
      <c r="K263" s="133">
        <f t="shared" si="100"/>
        <v>0</v>
      </c>
      <c r="L263" s="133">
        <f t="shared" si="100"/>
        <v>0</v>
      </c>
      <c r="M263" s="133">
        <f t="shared" si="100"/>
        <v>150</v>
      </c>
      <c r="N263" s="133">
        <f t="shared" si="100"/>
        <v>0</v>
      </c>
      <c r="O263" s="133">
        <f t="shared" si="100"/>
        <v>0</v>
      </c>
      <c r="P263" s="133">
        <f t="shared" si="100"/>
        <v>150</v>
      </c>
      <c r="Q263" s="304"/>
      <c r="R263" s="304"/>
      <c r="S263" s="304"/>
      <c r="T263" s="305"/>
    </row>
    <row r="264" spans="1:20" s="289" customFormat="1" ht="13.8" x14ac:dyDescent="0.25">
      <c r="A264" s="115">
        <v>1</v>
      </c>
      <c r="B264" s="113" t="s">
        <v>650</v>
      </c>
      <c r="C264" s="113" t="s">
        <v>125</v>
      </c>
      <c r="D264" s="137" t="s">
        <v>126</v>
      </c>
      <c r="E264" s="336">
        <f>SUM(F264+I264+L264+M264)</f>
        <v>150</v>
      </c>
      <c r="F264" s="39"/>
      <c r="G264" s="39"/>
      <c r="H264" s="39"/>
      <c r="I264" s="296"/>
      <c r="J264" s="304"/>
      <c r="K264" s="304"/>
      <c r="L264" s="304"/>
      <c r="M264" s="296">
        <f t="shared" si="98"/>
        <v>150</v>
      </c>
      <c r="N264" s="304"/>
      <c r="O264" s="304"/>
      <c r="P264" s="304">
        <v>150</v>
      </c>
      <c r="Q264" s="304"/>
      <c r="R264" s="304"/>
      <c r="S264" s="303" t="s">
        <v>238</v>
      </c>
      <c r="T264" s="305"/>
    </row>
    <row r="265" spans="1:20" s="289" customFormat="1" ht="15" thickBot="1" x14ac:dyDescent="0.35">
      <c r="A265" s="431" t="s">
        <v>236</v>
      </c>
      <c r="B265" s="432"/>
      <c r="C265" s="313"/>
      <c r="D265" s="314"/>
      <c r="E265" s="315">
        <f t="shared" ref="E265:P265" si="101">SUM(E232+E197+E162+E155+E138+E127+E102+E88+E5)</f>
        <v>6110</v>
      </c>
      <c r="F265" s="315">
        <f t="shared" si="101"/>
        <v>2387</v>
      </c>
      <c r="G265" s="315">
        <f t="shared" si="101"/>
        <v>873</v>
      </c>
      <c r="H265" s="315">
        <f t="shared" si="101"/>
        <v>1514</v>
      </c>
      <c r="I265" s="315">
        <f t="shared" si="101"/>
        <v>50</v>
      </c>
      <c r="J265" s="315">
        <f t="shared" si="101"/>
        <v>18</v>
      </c>
      <c r="K265" s="315">
        <f t="shared" si="101"/>
        <v>32</v>
      </c>
      <c r="L265" s="315">
        <f t="shared" si="101"/>
        <v>278</v>
      </c>
      <c r="M265" s="315">
        <f t="shared" si="101"/>
        <v>3395</v>
      </c>
      <c r="N265" s="315">
        <f t="shared" si="101"/>
        <v>19</v>
      </c>
      <c r="O265" s="315">
        <f t="shared" si="101"/>
        <v>22</v>
      </c>
      <c r="P265" s="315">
        <f t="shared" si="101"/>
        <v>3354</v>
      </c>
      <c r="Q265" s="316"/>
      <c r="R265" s="316"/>
      <c r="S265" s="316"/>
      <c r="T265" s="317"/>
    </row>
    <row r="266" spans="1:20" s="289" customFormat="1" ht="16.2" thickTop="1" x14ac:dyDescent="0.3">
      <c r="A266" s="90"/>
      <c r="B266" s="90"/>
      <c r="C266" s="318"/>
      <c r="D266" s="87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</row>
    <row r="267" spans="1:20" s="289" customFormat="1" ht="15.6" x14ac:dyDescent="0.3">
      <c r="A267" s="90"/>
      <c r="B267" s="89" t="s">
        <v>712</v>
      </c>
      <c r="C267" s="318"/>
      <c r="D267" s="87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86"/>
    </row>
    <row r="268" spans="1:20" s="289" customFormat="1" ht="13.8" x14ac:dyDescent="0.25"/>
    <row r="269" spans="1:20" s="289" customFormat="1" x14ac:dyDescent="0.3">
      <c r="B269" s="319"/>
    </row>
    <row r="270" spans="1:20" s="289" customFormat="1" ht="13.8" x14ac:dyDescent="0.25">
      <c r="B270" s="433"/>
      <c r="C270" s="433"/>
      <c r="D270" s="433"/>
      <c r="E270" s="433"/>
      <c r="F270" s="433"/>
      <c r="G270" s="433"/>
      <c r="H270" s="433"/>
      <c r="I270" s="433"/>
      <c r="J270" s="433"/>
      <c r="K270" s="433"/>
      <c r="L270" s="433"/>
      <c r="M270" s="433"/>
      <c r="N270" s="433"/>
      <c r="O270" s="433"/>
      <c r="P270" s="433"/>
      <c r="Q270" s="433"/>
      <c r="R270" s="433"/>
      <c r="S270" s="433"/>
      <c r="T270" s="433"/>
    </row>
    <row r="271" spans="1:20" s="289" customFormat="1" ht="13.8" x14ac:dyDescent="0.25">
      <c r="B271" s="433"/>
      <c r="C271" s="433"/>
      <c r="D271" s="433"/>
      <c r="E271" s="433"/>
      <c r="F271" s="433"/>
      <c r="G271" s="433"/>
      <c r="H271" s="433"/>
      <c r="I271" s="433"/>
      <c r="J271" s="433"/>
      <c r="K271" s="433"/>
      <c r="L271" s="433"/>
      <c r="M271" s="433"/>
      <c r="N271" s="433"/>
      <c r="O271" s="433"/>
      <c r="P271" s="433"/>
      <c r="Q271" s="433"/>
      <c r="R271" s="433"/>
      <c r="S271" s="433"/>
      <c r="T271" s="433"/>
    </row>
    <row r="272" spans="1:20" x14ac:dyDescent="0.3">
      <c r="B272" t="s">
        <v>708</v>
      </c>
    </row>
    <row r="273" spans="2:2" x14ac:dyDescent="0.3">
      <c r="B273" t="s">
        <v>709</v>
      </c>
    </row>
    <row r="274" spans="2:2" x14ac:dyDescent="0.3">
      <c r="B274" t="s">
        <v>710</v>
      </c>
    </row>
  </sheetData>
  <mergeCells count="4">
    <mergeCell ref="A265:B265"/>
    <mergeCell ref="B270:T270"/>
    <mergeCell ref="B271:T271"/>
    <mergeCell ref="A1:T1"/>
  </mergeCells>
  <hyperlinks>
    <hyperlink ref="Q231" r:id="rId1" xr:uid="{00000000-0004-0000-0400-000000000000}"/>
    <hyperlink ref="Q260" r:id="rId2" xr:uid="{00000000-0004-0000-0400-000001000000}"/>
    <hyperlink ref="Q255" r:id="rId3" xr:uid="{00000000-0004-0000-0400-000002000000}"/>
    <hyperlink ref="Q225" r:id="rId4" xr:uid="{00000000-0004-0000-0400-000003000000}"/>
    <hyperlink ref="Q228" r:id="rId5" xr:uid="{00000000-0004-0000-0400-000004000000}"/>
    <hyperlink ref="Q229" r:id="rId6" xr:uid="{00000000-0004-0000-0400-000005000000}"/>
    <hyperlink ref="Q236" r:id="rId7" xr:uid="{00000000-0004-0000-0400-000006000000}"/>
    <hyperlink ref="Q161" r:id="rId8" xr:uid="{00000000-0004-0000-0400-000007000000}"/>
    <hyperlink ref="Q165" r:id="rId9" display="IIB- BDG- 008" xr:uid="{00000000-0004-0000-0400-000008000000}"/>
    <hyperlink ref="Q202" r:id="rId10" display="IIB- BDG- 004" xr:uid="{00000000-0004-0000-0400-000009000000}"/>
    <hyperlink ref="Q192" r:id="rId11" display="IIB- BDG- 004" xr:uid="{00000000-0004-0000-0400-00000A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90"/>
  <sheetViews>
    <sheetView tabSelected="1" zoomScale="70" zoomScaleNormal="70" workbookViewId="0">
      <selection activeCell="B89" sqref="B89"/>
    </sheetView>
  </sheetViews>
  <sheetFormatPr defaultRowHeight="14.4" x14ac:dyDescent="0.3"/>
  <cols>
    <col min="2" max="2" width="24" customWidth="1"/>
    <col min="5" max="5" width="9.6640625" bestFit="1" customWidth="1"/>
    <col min="13" max="13" width="9.6640625" bestFit="1" customWidth="1"/>
    <col min="16" max="16" width="9.6640625" bestFit="1" customWidth="1"/>
    <col min="17" max="17" width="22.6640625" bestFit="1" customWidth="1"/>
    <col min="18" max="18" width="16.6640625" bestFit="1" customWidth="1"/>
    <col min="19" max="19" width="10.33203125" customWidth="1"/>
    <col min="20" max="20" width="12" customWidth="1"/>
  </cols>
  <sheetData>
    <row r="2" spans="1:20" ht="17.399999999999999" x14ac:dyDescent="0.3">
      <c r="A2" s="435" t="s">
        <v>356</v>
      </c>
      <c r="B2" s="435" t="s">
        <v>357</v>
      </c>
      <c r="C2" s="435" t="s">
        <v>336</v>
      </c>
      <c r="D2" s="435"/>
      <c r="E2" s="435" t="s">
        <v>358</v>
      </c>
      <c r="F2" s="435" t="s">
        <v>346</v>
      </c>
      <c r="G2" s="435"/>
      <c r="H2" s="435"/>
      <c r="I2" s="435" t="s">
        <v>359</v>
      </c>
      <c r="J2" s="435"/>
      <c r="K2" s="435"/>
      <c r="L2" s="435" t="s">
        <v>360</v>
      </c>
      <c r="M2" s="435" t="s">
        <v>369</v>
      </c>
      <c r="N2" s="435"/>
      <c r="O2" s="435"/>
      <c r="P2" s="435"/>
      <c r="Q2" s="435" t="s">
        <v>365</v>
      </c>
      <c r="R2" s="435" t="s">
        <v>366</v>
      </c>
      <c r="S2" s="435" t="s">
        <v>368</v>
      </c>
      <c r="T2" s="435" t="s">
        <v>378</v>
      </c>
    </row>
    <row r="3" spans="1:20" ht="52.2" x14ac:dyDescent="0.3">
      <c r="A3" s="435"/>
      <c r="B3" s="435"/>
      <c r="C3" s="410" t="s">
        <v>337</v>
      </c>
      <c r="D3" s="410" t="s">
        <v>338</v>
      </c>
      <c r="E3" s="435"/>
      <c r="F3" s="410" t="s">
        <v>358</v>
      </c>
      <c r="G3" s="410" t="s">
        <v>363</v>
      </c>
      <c r="H3" s="410" t="s">
        <v>362</v>
      </c>
      <c r="I3" s="410" t="s">
        <v>358</v>
      </c>
      <c r="J3" s="410" t="s">
        <v>361</v>
      </c>
      <c r="K3" s="410" t="s">
        <v>362</v>
      </c>
      <c r="L3" s="435"/>
      <c r="M3" s="410" t="s">
        <v>358</v>
      </c>
      <c r="N3" s="410" t="s">
        <v>363</v>
      </c>
      <c r="O3" s="410" t="s">
        <v>362</v>
      </c>
      <c r="P3" s="410" t="s">
        <v>364</v>
      </c>
      <c r="Q3" s="435"/>
      <c r="R3" s="435"/>
      <c r="S3" s="435"/>
      <c r="T3" s="435"/>
    </row>
    <row r="4" spans="1:20" x14ac:dyDescent="0.3">
      <c r="A4" s="346">
        <v>1</v>
      </c>
      <c r="B4" s="347">
        <v>2</v>
      </c>
      <c r="C4" s="346">
        <v>3</v>
      </c>
      <c r="D4" s="346"/>
      <c r="E4" s="346" t="s">
        <v>292</v>
      </c>
      <c r="F4" s="347" t="s">
        <v>293</v>
      </c>
      <c r="G4" s="346">
        <v>7</v>
      </c>
      <c r="H4" s="346">
        <v>8</v>
      </c>
      <c r="I4" s="347" t="s">
        <v>294</v>
      </c>
      <c r="J4" s="346">
        <v>10</v>
      </c>
      <c r="K4" s="346">
        <v>11</v>
      </c>
      <c r="L4" s="346">
        <v>12</v>
      </c>
      <c r="M4" s="347" t="s">
        <v>295</v>
      </c>
      <c r="N4" s="346">
        <v>14</v>
      </c>
      <c r="O4" s="346">
        <v>15</v>
      </c>
      <c r="P4" s="346">
        <v>16</v>
      </c>
      <c r="Q4" s="346">
        <v>17</v>
      </c>
      <c r="R4" s="346">
        <v>18</v>
      </c>
      <c r="S4" s="346">
        <v>19</v>
      </c>
      <c r="T4" s="346">
        <v>20</v>
      </c>
    </row>
    <row r="5" spans="1:20" ht="17.399999999999999" x14ac:dyDescent="0.3">
      <c r="A5" s="344" t="s">
        <v>296</v>
      </c>
      <c r="B5" s="348" t="s">
        <v>379</v>
      </c>
      <c r="C5" s="349"/>
      <c r="D5" s="349"/>
      <c r="E5" s="349"/>
      <c r="F5" s="350"/>
      <c r="G5" s="349"/>
      <c r="H5" s="349"/>
      <c r="I5" s="350"/>
      <c r="J5" s="349"/>
      <c r="K5" s="349"/>
      <c r="L5" s="349"/>
      <c r="M5" s="350"/>
      <c r="N5" s="349"/>
      <c r="O5" s="349"/>
      <c r="P5" s="349"/>
      <c r="Q5" s="349"/>
      <c r="R5" s="349"/>
      <c r="S5" s="349"/>
      <c r="T5" s="351"/>
    </row>
    <row r="6" spans="1:20" ht="17.399999999999999" x14ac:dyDescent="0.3">
      <c r="A6" s="344"/>
      <c r="B6" s="348"/>
      <c r="C6" s="349"/>
      <c r="D6" s="349"/>
      <c r="E6" s="349"/>
      <c r="F6" s="350"/>
      <c r="G6" s="349"/>
      <c r="H6" s="349"/>
      <c r="I6" s="350"/>
      <c r="J6" s="349"/>
      <c r="K6" s="349"/>
      <c r="L6" s="349"/>
      <c r="M6" s="350"/>
      <c r="N6" s="349"/>
      <c r="O6" s="349"/>
      <c r="P6" s="349"/>
      <c r="Q6" s="349"/>
      <c r="R6" s="349"/>
      <c r="S6" s="349"/>
      <c r="T6" s="351"/>
    </row>
    <row r="7" spans="1:20" ht="17.399999999999999" x14ac:dyDescent="0.3">
      <c r="A7" s="344" t="s">
        <v>8</v>
      </c>
      <c r="B7" s="348" t="s">
        <v>445</v>
      </c>
      <c r="C7" s="349"/>
      <c r="D7" s="349"/>
      <c r="E7" s="349"/>
      <c r="F7" s="350"/>
      <c r="G7" s="349"/>
      <c r="H7" s="349"/>
      <c r="I7" s="350"/>
      <c r="J7" s="349"/>
      <c r="K7" s="349"/>
      <c r="L7" s="349"/>
      <c r="M7" s="350"/>
      <c r="N7" s="349"/>
      <c r="O7" s="349"/>
      <c r="P7" s="349"/>
      <c r="Q7" s="349"/>
      <c r="R7" s="349"/>
      <c r="S7" s="349"/>
      <c r="T7" s="351"/>
    </row>
    <row r="8" spans="1:20" ht="54" x14ac:dyDescent="0.3">
      <c r="A8" s="352">
        <v>1</v>
      </c>
      <c r="B8" s="353" t="s">
        <v>296</v>
      </c>
      <c r="C8" s="353" t="s">
        <v>67</v>
      </c>
      <c r="D8" s="354" t="s">
        <v>297</v>
      </c>
      <c r="E8" s="352">
        <v>7</v>
      </c>
      <c r="F8" s="352">
        <v>4</v>
      </c>
      <c r="G8" s="352">
        <v>1</v>
      </c>
      <c r="H8" s="352">
        <v>3</v>
      </c>
      <c r="I8" s="352">
        <v>3</v>
      </c>
      <c r="J8" s="352">
        <v>2</v>
      </c>
      <c r="K8" s="352">
        <v>1</v>
      </c>
      <c r="L8" s="352"/>
      <c r="M8" s="352"/>
      <c r="N8" s="352"/>
      <c r="O8" s="352"/>
      <c r="P8" s="352"/>
      <c r="Q8" s="353" t="s">
        <v>298</v>
      </c>
      <c r="R8" s="355">
        <v>44112</v>
      </c>
      <c r="S8" s="352" t="s">
        <v>238</v>
      </c>
      <c r="T8" s="352"/>
    </row>
    <row r="9" spans="1:20" ht="54" x14ac:dyDescent="0.3">
      <c r="A9" s="352">
        <v>2</v>
      </c>
      <c r="B9" s="353" t="s">
        <v>317</v>
      </c>
      <c r="C9" s="353" t="s">
        <v>67</v>
      </c>
      <c r="D9" s="354" t="s">
        <v>297</v>
      </c>
      <c r="E9" s="352">
        <f t="shared" ref="E9:E26" si="0">F9+I9+M9+L9</f>
        <v>4</v>
      </c>
      <c r="F9" s="352">
        <v>4</v>
      </c>
      <c r="G9" s="352">
        <v>2</v>
      </c>
      <c r="H9" s="352">
        <v>2</v>
      </c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 t="s">
        <v>238</v>
      </c>
      <c r="T9" s="352"/>
    </row>
    <row r="10" spans="1:20" ht="72" x14ac:dyDescent="0.3">
      <c r="A10" s="352">
        <v>3</v>
      </c>
      <c r="B10" s="353" t="s">
        <v>274</v>
      </c>
      <c r="C10" s="353" t="s">
        <v>299</v>
      </c>
      <c r="D10" s="354" t="s">
        <v>189</v>
      </c>
      <c r="E10" s="352">
        <v>154</v>
      </c>
      <c r="F10" s="352">
        <v>107</v>
      </c>
      <c r="G10" s="352">
        <v>52</v>
      </c>
      <c r="H10" s="352">
        <v>55</v>
      </c>
      <c r="I10" s="352"/>
      <c r="J10" s="352"/>
      <c r="K10" s="352"/>
      <c r="L10" s="352">
        <v>47</v>
      </c>
      <c r="M10" s="352"/>
      <c r="N10" s="352"/>
      <c r="O10" s="352"/>
      <c r="P10" s="352"/>
      <c r="Q10" s="352"/>
      <c r="R10" s="352"/>
      <c r="S10" s="352" t="s">
        <v>238</v>
      </c>
      <c r="T10" s="352"/>
    </row>
    <row r="11" spans="1:20" ht="72" x14ac:dyDescent="0.3">
      <c r="A11" s="352">
        <v>4</v>
      </c>
      <c r="B11" s="353" t="s">
        <v>268</v>
      </c>
      <c r="C11" s="353" t="s">
        <v>125</v>
      </c>
      <c r="D11" s="354" t="s">
        <v>300</v>
      </c>
      <c r="E11" s="352">
        <v>1608</v>
      </c>
      <c r="F11" s="352">
        <v>193</v>
      </c>
      <c r="G11" s="352">
        <v>54</v>
      </c>
      <c r="H11" s="352">
        <v>139</v>
      </c>
      <c r="I11" s="352"/>
      <c r="J11" s="352"/>
      <c r="K11" s="352"/>
      <c r="L11" s="352"/>
      <c r="M11" s="352">
        <v>1415</v>
      </c>
      <c r="N11" s="352"/>
      <c r="O11" s="352"/>
      <c r="P11" s="352">
        <v>1415</v>
      </c>
      <c r="Q11" s="352"/>
      <c r="R11" s="355"/>
      <c r="S11" s="352" t="s">
        <v>238</v>
      </c>
      <c r="T11" s="352" t="s">
        <v>435</v>
      </c>
    </row>
    <row r="12" spans="1:20" ht="72" x14ac:dyDescent="0.3">
      <c r="A12" s="352">
        <v>5</v>
      </c>
      <c r="B12" s="353" t="s">
        <v>265</v>
      </c>
      <c r="C12" s="353" t="s">
        <v>125</v>
      </c>
      <c r="D12" s="354" t="s">
        <v>300</v>
      </c>
      <c r="E12" s="352">
        <v>150</v>
      </c>
      <c r="F12" s="352"/>
      <c r="G12" s="352"/>
      <c r="H12" s="352"/>
      <c r="I12" s="352"/>
      <c r="J12" s="352"/>
      <c r="K12" s="352"/>
      <c r="L12" s="352"/>
      <c r="M12" s="352">
        <v>150</v>
      </c>
      <c r="N12" s="352"/>
      <c r="O12" s="352"/>
      <c r="P12" s="352">
        <v>150</v>
      </c>
      <c r="Q12" s="352"/>
      <c r="R12" s="352"/>
      <c r="S12" s="352"/>
      <c r="T12" s="352"/>
    </row>
    <row r="13" spans="1:20" ht="18" x14ac:dyDescent="0.3">
      <c r="A13" s="345" t="s">
        <v>18</v>
      </c>
      <c r="B13" s="348" t="s">
        <v>446</v>
      </c>
      <c r="C13" s="350"/>
      <c r="D13" s="356"/>
      <c r="E13" s="352"/>
      <c r="F13" s="350"/>
      <c r="G13" s="350"/>
      <c r="H13" s="350"/>
      <c r="I13" s="350"/>
      <c r="J13" s="350"/>
      <c r="K13" s="350"/>
      <c r="L13" s="350"/>
      <c r="M13" s="350"/>
      <c r="N13" s="350"/>
      <c r="O13" s="350"/>
      <c r="P13" s="350"/>
      <c r="Q13" s="350"/>
      <c r="R13" s="350"/>
      <c r="S13" s="350"/>
      <c r="T13" s="357"/>
    </row>
    <row r="14" spans="1:20" ht="54" x14ac:dyDescent="0.3">
      <c r="A14" s="352">
        <v>6</v>
      </c>
      <c r="B14" s="358" t="s">
        <v>258</v>
      </c>
      <c r="C14" s="358" t="s">
        <v>301</v>
      </c>
      <c r="D14" s="359" t="s">
        <v>94</v>
      </c>
      <c r="E14" s="352">
        <v>11</v>
      </c>
      <c r="F14" s="352">
        <v>11</v>
      </c>
      <c r="G14" s="352">
        <v>7</v>
      </c>
      <c r="H14" s="352">
        <v>4</v>
      </c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 t="s">
        <v>302</v>
      </c>
      <c r="T14" s="352"/>
    </row>
    <row r="15" spans="1:20" ht="54" x14ac:dyDescent="0.3">
      <c r="A15" s="352">
        <v>7</v>
      </c>
      <c r="B15" s="353" t="s">
        <v>250</v>
      </c>
      <c r="C15" s="360" t="s">
        <v>36</v>
      </c>
      <c r="D15" s="361" t="s">
        <v>303</v>
      </c>
      <c r="E15" s="352">
        <v>11</v>
      </c>
      <c r="F15" s="352">
        <v>6</v>
      </c>
      <c r="G15" s="352">
        <v>2</v>
      </c>
      <c r="H15" s="352">
        <v>4</v>
      </c>
      <c r="I15" s="352"/>
      <c r="J15" s="352"/>
      <c r="K15" s="352"/>
      <c r="L15" s="352">
        <v>5</v>
      </c>
      <c r="M15" s="352"/>
      <c r="N15" s="352"/>
      <c r="O15" s="352"/>
      <c r="P15" s="352"/>
      <c r="Q15" s="360" t="s">
        <v>304</v>
      </c>
      <c r="R15" s="355">
        <v>44285</v>
      </c>
      <c r="S15" s="352" t="s">
        <v>238</v>
      </c>
      <c r="T15" s="352" t="s">
        <v>436</v>
      </c>
    </row>
    <row r="16" spans="1:20" ht="18" x14ac:dyDescent="0.3">
      <c r="A16" s="345" t="s">
        <v>248</v>
      </c>
      <c r="B16" s="348" t="s">
        <v>447</v>
      </c>
      <c r="C16" s="350"/>
      <c r="D16" s="356"/>
      <c r="E16" s="352"/>
      <c r="F16" s="350"/>
      <c r="G16" s="350"/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350"/>
      <c r="T16" s="357"/>
    </row>
    <row r="17" spans="1:20" ht="54" x14ac:dyDescent="0.3">
      <c r="A17" s="436">
        <v>8</v>
      </c>
      <c r="B17" s="437" t="s">
        <v>408</v>
      </c>
      <c r="C17" s="360" t="s">
        <v>36</v>
      </c>
      <c r="D17" s="361" t="s">
        <v>303</v>
      </c>
      <c r="E17" s="362">
        <v>1</v>
      </c>
      <c r="F17" s="362">
        <v>1</v>
      </c>
      <c r="G17" s="362"/>
      <c r="H17" s="362">
        <v>1</v>
      </c>
      <c r="I17" s="362"/>
      <c r="J17" s="362"/>
      <c r="K17" s="362"/>
      <c r="L17" s="362"/>
      <c r="M17" s="362"/>
      <c r="N17" s="362"/>
      <c r="O17" s="362"/>
      <c r="P17" s="362"/>
      <c r="Q17" s="360" t="s">
        <v>305</v>
      </c>
      <c r="R17" s="363">
        <v>43636</v>
      </c>
      <c r="S17" s="362" t="s">
        <v>238</v>
      </c>
      <c r="T17" s="362" t="s">
        <v>435</v>
      </c>
    </row>
    <row r="18" spans="1:20" ht="54" x14ac:dyDescent="0.3">
      <c r="A18" s="436"/>
      <c r="B18" s="437"/>
      <c r="C18" s="364" t="s">
        <v>132</v>
      </c>
      <c r="D18" s="365" t="s">
        <v>306</v>
      </c>
      <c r="E18" s="366">
        <f t="shared" si="0"/>
        <v>15</v>
      </c>
      <c r="F18" s="366">
        <v>15</v>
      </c>
      <c r="G18" s="366">
        <v>3</v>
      </c>
      <c r="H18" s="366">
        <v>12</v>
      </c>
      <c r="I18" s="366"/>
      <c r="J18" s="366"/>
      <c r="K18" s="366"/>
      <c r="L18" s="366"/>
      <c r="M18" s="366"/>
      <c r="N18" s="366"/>
      <c r="O18" s="366"/>
      <c r="P18" s="366"/>
      <c r="Q18" s="364" t="s">
        <v>305</v>
      </c>
      <c r="R18" s="367">
        <v>43636</v>
      </c>
      <c r="S18" s="366" t="s">
        <v>238</v>
      </c>
      <c r="T18" s="366" t="s">
        <v>435</v>
      </c>
    </row>
    <row r="19" spans="1:20" ht="72" x14ac:dyDescent="0.3">
      <c r="A19" s="436"/>
      <c r="B19" s="437"/>
      <c r="C19" s="368" t="s">
        <v>107</v>
      </c>
      <c r="D19" s="369" t="s">
        <v>186</v>
      </c>
      <c r="E19" s="370">
        <v>4</v>
      </c>
      <c r="F19" s="370">
        <v>4</v>
      </c>
      <c r="G19" s="370">
        <v>1</v>
      </c>
      <c r="H19" s="370">
        <v>3</v>
      </c>
      <c r="I19" s="370"/>
      <c r="J19" s="370"/>
      <c r="K19" s="370"/>
      <c r="L19" s="370"/>
      <c r="M19" s="370"/>
      <c r="N19" s="370"/>
      <c r="O19" s="370"/>
      <c r="P19" s="370"/>
      <c r="Q19" s="368"/>
      <c r="R19" s="370"/>
      <c r="S19" s="370" t="s">
        <v>238</v>
      </c>
      <c r="T19" s="370" t="s">
        <v>435</v>
      </c>
    </row>
    <row r="20" spans="1:20" ht="54" x14ac:dyDescent="0.3">
      <c r="A20" s="352">
        <v>9</v>
      </c>
      <c r="B20" s="353" t="s">
        <v>8</v>
      </c>
      <c r="C20" s="353" t="s">
        <v>67</v>
      </c>
      <c r="D20" s="354" t="s">
        <v>297</v>
      </c>
      <c r="E20" s="352">
        <f t="shared" si="0"/>
        <v>2</v>
      </c>
      <c r="F20" s="352">
        <v>2</v>
      </c>
      <c r="G20" s="352">
        <v>1</v>
      </c>
      <c r="H20" s="352">
        <v>1</v>
      </c>
      <c r="I20" s="352"/>
      <c r="J20" s="352"/>
      <c r="K20" s="352"/>
      <c r="L20" s="352"/>
      <c r="M20" s="352"/>
      <c r="N20" s="352"/>
      <c r="O20" s="352"/>
      <c r="P20" s="352"/>
      <c r="Q20" s="353" t="s">
        <v>307</v>
      </c>
      <c r="R20" s="355">
        <v>44194</v>
      </c>
      <c r="S20" s="352" t="s">
        <v>238</v>
      </c>
      <c r="T20" s="352" t="s">
        <v>435</v>
      </c>
    </row>
    <row r="21" spans="1:20" ht="18" x14ac:dyDescent="0.3">
      <c r="A21" s="345" t="s">
        <v>244</v>
      </c>
      <c r="B21" s="348" t="s">
        <v>448</v>
      </c>
      <c r="C21" s="350"/>
      <c r="D21" s="356"/>
      <c r="E21" s="352"/>
      <c r="F21" s="350"/>
      <c r="G21" s="350"/>
      <c r="H21" s="350"/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0"/>
      <c r="T21" s="357"/>
    </row>
    <row r="22" spans="1:20" ht="72" x14ac:dyDescent="0.3">
      <c r="A22" s="436">
        <v>10</v>
      </c>
      <c r="B22" s="437" t="s">
        <v>409</v>
      </c>
      <c r="C22" s="371" t="s">
        <v>125</v>
      </c>
      <c r="D22" s="372" t="s">
        <v>300</v>
      </c>
      <c r="E22" s="373">
        <v>28</v>
      </c>
      <c r="F22" s="373"/>
      <c r="G22" s="373"/>
      <c r="H22" s="373"/>
      <c r="I22" s="373"/>
      <c r="J22" s="373"/>
      <c r="K22" s="373"/>
      <c r="L22" s="373"/>
      <c r="M22" s="373">
        <v>28</v>
      </c>
      <c r="N22" s="373"/>
      <c r="O22" s="373"/>
      <c r="P22" s="373">
        <v>28</v>
      </c>
      <c r="Q22" s="373"/>
      <c r="R22" s="374"/>
      <c r="S22" s="373" t="s">
        <v>238</v>
      </c>
      <c r="T22" s="373" t="s">
        <v>435</v>
      </c>
    </row>
    <row r="23" spans="1:20" ht="54" x14ac:dyDescent="0.3">
      <c r="A23" s="436"/>
      <c r="B23" s="437"/>
      <c r="C23" s="375" t="s">
        <v>36</v>
      </c>
      <c r="D23" s="376" t="s">
        <v>308</v>
      </c>
      <c r="E23" s="377">
        <v>22</v>
      </c>
      <c r="F23" s="377">
        <v>15</v>
      </c>
      <c r="G23" s="377">
        <v>7</v>
      </c>
      <c r="H23" s="377">
        <v>8</v>
      </c>
      <c r="I23" s="377"/>
      <c r="J23" s="377"/>
      <c r="K23" s="377"/>
      <c r="L23" s="377">
        <v>7</v>
      </c>
      <c r="M23" s="377"/>
      <c r="N23" s="377"/>
      <c r="O23" s="377"/>
      <c r="P23" s="377"/>
      <c r="Q23" s="377" t="s">
        <v>309</v>
      </c>
      <c r="R23" s="377" t="s">
        <v>310</v>
      </c>
      <c r="S23" s="377" t="s">
        <v>238</v>
      </c>
      <c r="T23" s="377" t="s">
        <v>435</v>
      </c>
    </row>
    <row r="24" spans="1:20" ht="36" x14ac:dyDescent="0.3">
      <c r="A24" s="352">
        <v>11</v>
      </c>
      <c r="B24" s="353" t="s">
        <v>410</v>
      </c>
      <c r="C24" s="353" t="s">
        <v>81</v>
      </c>
      <c r="D24" s="354" t="s">
        <v>311</v>
      </c>
      <c r="E24" s="352">
        <v>8</v>
      </c>
      <c r="F24" s="352">
        <v>5</v>
      </c>
      <c r="G24" s="352">
        <v>2</v>
      </c>
      <c r="H24" s="352">
        <v>3</v>
      </c>
      <c r="I24" s="352"/>
      <c r="J24" s="352"/>
      <c r="K24" s="352"/>
      <c r="L24" s="352">
        <v>3</v>
      </c>
      <c r="M24" s="352"/>
      <c r="N24" s="352"/>
      <c r="O24" s="352"/>
      <c r="P24" s="352"/>
      <c r="Q24" s="352"/>
      <c r="R24" s="352"/>
      <c r="S24" s="352" t="s">
        <v>238</v>
      </c>
      <c r="T24" s="352" t="s">
        <v>435</v>
      </c>
    </row>
    <row r="25" spans="1:20" ht="18" x14ac:dyDescent="0.3">
      <c r="A25" s="345" t="s">
        <v>242</v>
      </c>
      <c r="B25" s="348" t="s">
        <v>449</v>
      </c>
      <c r="C25" s="378"/>
      <c r="D25" s="379"/>
      <c r="E25" s="352"/>
      <c r="F25" s="380"/>
      <c r="G25" s="380"/>
      <c r="H25" s="380"/>
      <c r="I25" s="380"/>
      <c r="J25" s="380"/>
      <c r="K25" s="380"/>
      <c r="L25" s="380"/>
      <c r="M25" s="380"/>
      <c r="N25" s="380"/>
      <c r="O25" s="380"/>
      <c r="P25" s="380"/>
      <c r="Q25" s="380"/>
      <c r="R25" s="380"/>
      <c r="S25" s="380"/>
      <c r="T25" s="381"/>
    </row>
    <row r="26" spans="1:20" ht="54" x14ac:dyDescent="0.3">
      <c r="A26" s="352">
        <v>12</v>
      </c>
      <c r="B26" s="353" t="s">
        <v>411</v>
      </c>
      <c r="C26" s="353" t="s">
        <v>132</v>
      </c>
      <c r="D26" s="354" t="s">
        <v>306</v>
      </c>
      <c r="E26" s="352">
        <f t="shared" si="0"/>
        <v>90</v>
      </c>
      <c r="F26" s="352"/>
      <c r="G26" s="352"/>
      <c r="H26" s="352"/>
      <c r="I26" s="352"/>
      <c r="J26" s="352"/>
      <c r="K26" s="352"/>
      <c r="L26" s="352"/>
      <c r="M26" s="352">
        <v>90</v>
      </c>
      <c r="N26" s="352"/>
      <c r="O26" s="352"/>
      <c r="P26" s="352">
        <v>90</v>
      </c>
      <c r="Q26" s="353" t="s">
        <v>312</v>
      </c>
      <c r="R26" s="355">
        <v>43822</v>
      </c>
      <c r="S26" s="352" t="s">
        <v>238</v>
      </c>
      <c r="T26" s="352" t="s">
        <v>435</v>
      </c>
    </row>
    <row r="27" spans="1:20" ht="18" x14ac:dyDescent="0.3">
      <c r="A27" s="345" t="s">
        <v>239</v>
      </c>
      <c r="B27" s="348" t="s">
        <v>462</v>
      </c>
      <c r="C27" s="350"/>
      <c r="D27" s="356"/>
      <c r="E27" s="352"/>
      <c r="F27" s="350"/>
      <c r="G27" s="350"/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0"/>
      <c r="T27" s="381"/>
    </row>
    <row r="28" spans="1:20" ht="54" x14ac:dyDescent="0.3">
      <c r="A28" s="352">
        <v>13</v>
      </c>
      <c r="B28" s="353" t="s">
        <v>413</v>
      </c>
      <c r="C28" s="353" t="s">
        <v>132</v>
      </c>
      <c r="D28" s="354" t="s">
        <v>306</v>
      </c>
      <c r="E28" s="352">
        <v>15</v>
      </c>
      <c r="F28" s="352"/>
      <c r="G28" s="352"/>
      <c r="H28" s="352"/>
      <c r="I28" s="352"/>
      <c r="J28" s="352"/>
      <c r="K28" s="352"/>
      <c r="L28" s="352">
        <v>8</v>
      </c>
      <c r="M28" s="352">
        <v>7</v>
      </c>
      <c r="N28" s="352"/>
      <c r="O28" s="352"/>
      <c r="P28" s="352">
        <v>7</v>
      </c>
      <c r="Q28" s="353" t="s">
        <v>313</v>
      </c>
      <c r="R28" s="355">
        <v>43819</v>
      </c>
      <c r="S28" s="352" t="s">
        <v>238</v>
      </c>
      <c r="T28" s="352" t="s">
        <v>435</v>
      </c>
    </row>
    <row r="29" spans="1:20" ht="18" x14ac:dyDescent="0.3">
      <c r="A29" s="345" t="s">
        <v>237</v>
      </c>
      <c r="B29" s="348" t="s">
        <v>450</v>
      </c>
      <c r="C29" s="350"/>
      <c r="D29" s="356"/>
      <c r="E29" s="352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7"/>
    </row>
    <row r="30" spans="1:20" ht="54" x14ac:dyDescent="0.3">
      <c r="A30" s="352">
        <v>14</v>
      </c>
      <c r="B30" s="353" t="s">
        <v>412</v>
      </c>
      <c r="C30" s="360" t="s">
        <v>67</v>
      </c>
      <c r="D30" s="361" t="s">
        <v>314</v>
      </c>
      <c r="E30" s="362">
        <v>11</v>
      </c>
      <c r="F30" s="362">
        <v>11</v>
      </c>
      <c r="G30" s="362">
        <v>9</v>
      </c>
      <c r="H30" s="362">
        <v>2</v>
      </c>
      <c r="I30" s="362"/>
      <c r="J30" s="362"/>
      <c r="K30" s="362"/>
      <c r="L30" s="362"/>
      <c r="M30" s="362"/>
      <c r="N30" s="362"/>
      <c r="O30" s="362"/>
      <c r="P30" s="362"/>
      <c r="Q30" s="360" t="s">
        <v>315</v>
      </c>
      <c r="R30" s="382">
        <v>43636</v>
      </c>
      <c r="S30" s="362" t="s">
        <v>238</v>
      </c>
      <c r="T30" s="362" t="s">
        <v>435</v>
      </c>
    </row>
    <row r="31" spans="1:20" ht="72" x14ac:dyDescent="0.3">
      <c r="A31" s="436">
        <v>15</v>
      </c>
      <c r="B31" s="437" t="s">
        <v>263</v>
      </c>
      <c r="C31" s="360" t="s">
        <v>125</v>
      </c>
      <c r="D31" s="361" t="s">
        <v>300</v>
      </c>
      <c r="E31" s="362">
        <v>686</v>
      </c>
      <c r="F31" s="362">
        <v>76</v>
      </c>
      <c r="G31" s="362">
        <v>20</v>
      </c>
      <c r="H31" s="362">
        <v>56</v>
      </c>
      <c r="I31" s="362"/>
      <c r="J31" s="362"/>
      <c r="K31" s="362"/>
      <c r="L31" s="362">
        <v>610</v>
      </c>
      <c r="M31" s="362"/>
      <c r="N31" s="362"/>
      <c r="O31" s="362"/>
      <c r="P31" s="362"/>
      <c r="Q31" s="362"/>
      <c r="R31" s="362"/>
      <c r="S31" s="362" t="s">
        <v>302</v>
      </c>
      <c r="T31" s="362" t="s">
        <v>435</v>
      </c>
    </row>
    <row r="32" spans="1:20" ht="54" x14ac:dyDescent="0.3">
      <c r="A32" s="436"/>
      <c r="B32" s="437"/>
      <c r="C32" s="364" t="s">
        <v>93</v>
      </c>
      <c r="D32" s="365" t="s">
        <v>94</v>
      </c>
      <c r="E32" s="383">
        <v>4</v>
      </c>
      <c r="F32" s="383">
        <v>4</v>
      </c>
      <c r="G32" s="383">
        <v>2</v>
      </c>
      <c r="H32" s="383">
        <v>2</v>
      </c>
      <c r="I32" s="383"/>
      <c r="J32" s="383"/>
      <c r="K32" s="383"/>
      <c r="L32" s="383"/>
      <c r="M32" s="383"/>
      <c r="N32" s="383"/>
      <c r="O32" s="383"/>
      <c r="P32" s="383"/>
      <c r="Q32" s="383"/>
      <c r="R32" s="383"/>
      <c r="S32" s="362" t="s">
        <v>302</v>
      </c>
      <c r="T32" s="383"/>
    </row>
    <row r="33" spans="1:20" ht="54" x14ac:dyDescent="0.3">
      <c r="A33" s="436"/>
      <c r="B33" s="437"/>
      <c r="C33" s="368" t="s">
        <v>67</v>
      </c>
      <c r="D33" s="369" t="s">
        <v>314</v>
      </c>
      <c r="E33" s="366">
        <v>20</v>
      </c>
      <c r="F33" s="366">
        <v>20</v>
      </c>
      <c r="G33" s="366">
        <v>7</v>
      </c>
      <c r="H33" s="366">
        <v>13</v>
      </c>
      <c r="I33" s="366"/>
      <c r="J33" s="366"/>
      <c r="K33" s="366"/>
      <c r="L33" s="366"/>
      <c r="M33" s="366"/>
      <c r="N33" s="366"/>
      <c r="O33" s="366"/>
      <c r="P33" s="366"/>
      <c r="Q33" s="364" t="s">
        <v>316</v>
      </c>
      <c r="R33" s="384">
        <v>43636</v>
      </c>
      <c r="S33" s="366" t="s">
        <v>302</v>
      </c>
      <c r="T33" s="366" t="s">
        <v>435</v>
      </c>
    </row>
    <row r="34" spans="1:20" ht="18" x14ac:dyDescent="0.3">
      <c r="A34" s="345" t="s">
        <v>317</v>
      </c>
      <c r="B34" s="385" t="s">
        <v>386</v>
      </c>
      <c r="C34" s="386"/>
      <c r="D34" s="387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8"/>
    </row>
    <row r="35" spans="1:20" ht="18" x14ac:dyDescent="0.3">
      <c r="A35" s="345" t="s">
        <v>8</v>
      </c>
      <c r="B35" s="348" t="s">
        <v>451</v>
      </c>
      <c r="C35" s="350"/>
      <c r="D35" s="356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357"/>
    </row>
    <row r="36" spans="1:20" ht="54" x14ac:dyDescent="0.3">
      <c r="A36" s="436">
        <v>16</v>
      </c>
      <c r="B36" s="437" t="s">
        <v>414</v>
      </c>
      <c r="C36" s="371" t="s">
        <v>132</v>
      </c>
      <c r="D36" s="372" t="s">
        <v>133</v>
      </c>
      <c r="E36" s="373">
        <v>13</v>
      </c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>
        <v>13</v>
      </c>
      <c r="Q36" s="371" t="s">
        <v>318</v>
      </c>
      <c r="R36" s="389">
        <v>43587</v>
      </c>
      <c r="S36" s="373" t="s">
        <v>238</v>
      </c>
      <c r="T36" s="390" t="s">
        <v>435</v>
      </c>
    </row>
    <row r="37" spans="1:20" ht="54" x14ac:dyDescent="0.3">
      <c r="A37" s="436"/>
      <c r="B37" s="437"/>
      <c r="C37" s="391" t="s">
        <v>319</v>
      </c>
      <c r="D37" s="392" t="s">
        <v>130</v>
      </c>
      <c r="E37" s="393">
        <v>5</v>
      </c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>
        <v>5</v>
      </c>
      <c r="Q37" s="391" t="s">
        <v>318</v>
      </c>
      <c r="R37" s="394">
        <v>43587</v>
      </c>
      <c r="S37" s="393" t="s">
        <v>238</v>
      </c>
      <c r="T37" s="390" t="s">
        <v>435</v>
      </c>
    </row>
    <row r="38" spans="1:20" ht="72" x14ac:dyDescent="0.3">
      <c r="A38" s="436"/>
      <c r="B38" s="437"/>
      <c r="C38" s="391" t="s">
        <v>320</v>
      </c>
      <c r="D38" s="392" t="s">
        <v>192</v>
      </c>
      <c r="E38" s="393">
        <v>18</v>
      </c>
      <c r="F38" s="393"/>
      <c r="G38" s="393"/>
      <c r="H38" s="393"/>
      <c r="I38" s="393"/>
      <c r="J38" s="393"/>
      <c r="K38" s="393"/>
      <c r="L38" s="393"/>
      <c r="M38" s="393"/>
      <c r="N38" s="393"/>
      <c r="O38" s="393"/>
      <c r="P38" s="393">
        <v>18</v>
      </c>
      <c r="Q38" s="391" t="s">
        <v>318</v>
      </c>
      <c r="R38" s="394">
        <v>43587</v>
      </c>
      <c r="S38" s="393" t="s">
        <v>238</v>
      </c>
      <c r="T38" s="390" t="s">
        <v>435</v>
      </c>
    </row>
    <row r="39" spans="1:20" ht="54" x14ac:dyDescent="0.3">
      <c r="A39" s="436"/>
      <c r="B39" s="437"/>
      <c r="C39" s="391" t="s">
        <v>36</v>
      </c>
      <c r="D39" s="392" t="s">
        <v>308</v>
      </c>
      <c r="E39" s="393">
        <v>4</v>
      </c>
      <c r="F39" s="393"/>
      <c r="G39" s="393"/>
      <c r="H39" s="393"/>
      <c r="I39" s="393"/>
      <c r="J39" s="393"/>
      <c r="K39" s="393"/>
      <c r="L39" s="393"/>
      <c r="M39" s="393">
        <v>2</v>
      </c>
      <c r="N39" s="393">
        <v>2</v>
      </c>
      <c r="O39" s="393">
        <v>2</v>
      </c>
      <c r="P39" s="393"/>
      <c r="Q39" s="391" t="s">
        <v>318</v>
      </c>
      <c r="R39" s="394">
        <v>43587</v>
      </c>
      <c r="S39" s="393" t="s">
        <v>238</v>
      </c>
      <c r="T39" s="390" t="s">
        <v>435</v>
      </c>
    </row>
    <row r="40" spans="1:20" ht="72" x14ac:dyDescent="0.3">
      <c r="A40" s="436"/>
      <c r="B40" s="437"/>
      <c r="C40" s="391" t="s">
        <v>299</v>
      </c>
      <c r="D40" s="392" t="s">
        <v>189</v>
      </c>
      <c r="E40" s="393">
        <v>8</v>
      </c>
      <c r="F40" s="393"/>
      <c r="G40" s="393"/>
      <c r="H40" s="393"/>
      <c r="I40" s="393"/>
      <c r="J40" s="393"/>
      <c r="K40" s="393"/>
      <c r="L40" s="393"/>
      <c r="M40" s="393">
        <v>8</v>
      </c>
      <c r="N40" s="393">
        <v>3</v>
      </c>
      <c r="O40" s="393">
        <v>5</v>
      </c>
      <c r="P40" s="393"/>
      <c r="Q40" s="393"/>
      <c r="R40" s="393"/>
      <c r="S40" s="393" t="s">
        <v>238</v>
      </c>
      <c r="T40" s="390" t="s">
        <v>435</v>
      </c>
    </row>
    <row r="41" spans="1:20" ht="36" x14ac:dyDescent="0.3">
      <c r="A41" s="436"/>
      <c r="B41" s="437"/>
      <c r="C41" s="375" t="s">
        <v>321</v>
      </c>
      <c r="D41" s="376" t="s">
        <v>322</v>
      </c>
      <c r="E41" s="377">
        <v>5</v>
      </c>
      <c r="F41" s="377"/>
      <c r="G41" s="377"/>
      <c r="H41" s="377"/>
      <c r="I41" s="377"/>
      <c r="J41" s="377"/>
      <c r="K41" s="377"/>
      <c r="L41" s="377"/>
      <c r="M41" s="377">
        <v>5</v>
      </c>
      <c r="N41" s="377">
        <v>2</v>
      </c>
      <c r="O41" s="377">
        <v>3</v>
      </c>
      <c r="P41" s="377"/>
      <c r="Q41" s="377"/>
      <c r="R41" s="377"/>
      <c r="S41" s="377" t="s">
        <v>238</v>
      </c>
      <c r="T41" s="390" t="s">
        <v>435</v>
      </c>
    </row>
    <row r="42" spans="1:20" ht="108" x14ac:dyDescent="0.3">
      <c r="A42" s="352">
        <v>17</v>
      </c>
      <c r="B42" s="353" t="s">
        <v>415</v>
      </c>
      <c r="C42" s="353" t="s">
        <v>36</v>
      </c>
      <c r="D42" s="354" t="s">
        <v>37</v>
      </c>
      <c r="E42" s="352">
        <v>5</v>
      </c>
      <c r="F42" s="352">
        <v>4</v>
      </c>
      <c r="G42" s="352">
        <v>1</v>
      </c>
      <c r="H42" s="352">
        <v>3</v>
      </c>
      <c r="I42" s="352"/>
      <c r="J42" s="352"/>
      <c r="K42" s="352"/>
      <c r="L42" s="352">
        <v>1</v>
      </c>
      <c r="M42" s="352"/>
      <c r="N42" s="352"/>
      <c r="O42" s="352"/>
      <c r="P42" s="352"/>
      <c r="Q42" s="353" t="s">
        <v>323</v>
      </c>
      <c r="R42" s="355">
        <v>43937</v>
      </c>
      <c r="S42" s="352" t="s">
        <v>238</v>
      </c>
      <c r="T42" s="352"/>
    </row>
    <row r="43" spans="1:20" ht="18" x14ac:dyDescent="0.3">
      <c r="A43" s="345" t="s">
        <v>11</v>
      </c>
      <c r="B43" s="348" t="s">
        <v>380</v>
      </c>
      <c r="C43" s="350"/>
      <c r="D43" s="356"/>
      <c r="E43" s="350"/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0"/>
      <c r="Q43" s="350"/>
      <c r="R43" s="350"/>
      <c r="S43" s="350"/>
      <c r="T43" s="357"/>
    </row>
    <row r="44" spans="1:20" ht="36" x14ac:dyDescent="0.3">
      <c r="A44" s="352">
        <v>18</v>
      </c>
      <c r="B44" s="353" t="s">
        <v>416</v>
      </c>
      <c r="C44" s="353" t="s">
        <v>81</v>
      </c>
      <c r="D44" s="354" t="s">
        <v>322</v>
      </c>
      <c r="E44" s="352">
        <v>173</v>
      </c>
      <c r="F44" s="352">
        <v>140</v>
      </c>
      <c r="G44" s="352">
        <v>50</v>
      </c>
      <c r="H44" s="352">
        <v>90</v>
      </c>
      <c r="I44" s="352"/>
      <c r="J44" s="352"/>
      <c r="K44" s="352"/>
      <c r="L44" s="352">
        <v>33</v>
      </c>
      <c r="M44" s="352"/>
      <c r="N44" s="352"/>
      <c r="O44" s="352"/>
      <c r="P44" s="352"/>
      <c r="Q44" s="352"/>
      <c r="R44" s="352"/>
      <c r="S44" s="352" t="s">
        <v>238</v>
      </c>
      <c r="T44" s="352"/>
    </row>
    <row r="45" spans="1:20" ht="18" x14ac:dyDescent="0.3">
      <c r="A45" s="345" t="s">
        <v>18</v>
      </c>
      <c r="B45" s="348" t="s">
        <v>381</v>
      </c>
      <c r="C45" s="350"/>
      <c r="D45" s="356"/>
      <c r="E45" s="350"/>
      <c r="F45" s="350"/>
      <c r="G45" s="350"/>
      <c r="H45" s="350"/>
      <c r="I45" s="350"/>
      <c r="J45" s="350"/>
      <c r="K45" s="350"/>
      <c r="L45" s="350"/>
      <c r="M45" s="350"/>
      <c r="N45" s="350"/>
      <c r="O45" s="350"/>
      <c r="P45" s="350"/>
      <c r="Q45" s="350"/>
      <c r="R45" s="350"/>
      <c r="S45" s="350"/>
      <c r="T45" s="357"/>
    </row>
    <row r="46" spans="1:20" ht="54" x14ac:dyDescent="0.3">
      <c r="A46" s="352">
        <v>19</v>
      </c>
      <c r="B46" s="353" t="s">
        <v>417</v>
      </c>
      <c r="C46" s="353" t="s">
        <v>132</v>
      </c>
      <c r="D46" s="354" t="s">
        <v>133</v>
      </c>
      <c r="E46" s="352">
        <v>50</v>
      </c>
      <c r="F46" s="352"/>
      <c r="G46" s="352"/>
      <c r="H46" s="352"/>
      <c r="I46" s="352"/>
      <c r="J46" s="352"/>
      <c r="K46" s="352"/>
      <c r="L46" s="352"/>
      <c r="M46" s="352"/>
      <c r="N46" s="352"/>
      <c r="O46" s="352"/>
      <c r="P46" s="352">
        <v>50</v>
      </c>
      <c r="Q46" s="353" t="s">
        <v>324</v>
      </c>
      <c r="R46" s="355">
        <v>43801</v>
      </c>
      <c r="S46" s="352" t="s">
        <v>238</v>
      </c>
      <c r="T46" s="352"/>
    </row>
    <row r="47" spans="1:20" ht="18" x14ac:dyDescent="0.3">
      <c r="A47" s="345" t="s">
        <v>274</v>
      </c>
      <c r="B47" s="348" t="s">
        <v>390</v>
      </c>
      <c r="C47" s="350"/>
      <c r="D47" s="356"/>
      <c r="E47" s="350"/>
      <c r="F47" s="350"/>
      <c r="G47" s="350"/>
      <c r="H47" s="350"/>
      <c r="I47" s="350"/>
      <c r="J47" s="350"/>
      <c r="K47" s="350"/>
      <c r="L47" s="350"/>
      <c r="M47" s="350"/>
      <c r="N47" s="350"/>
      <c r="O47" s="350"/>
      <c r="P47" s="350"/>
      <c r="Q47" s="350"/>
      <c r="R47" s="350"/>
      <c r="S47" s="350"/>
      <c r="T47" s="357"/>
    </row>
    <row r="48" spans="1:20" ht="18" x14ac:dyDescent="0.3">
      <c r="A48" s="345" t="s">
        <v>8</v>
      </c>
      <c r="B48" s="348" t="s">
        <v>452</v>
      </c>
      <c r="C48" s="350"/>
      <c r="D48" s="356"/>
      <c r="E48" s="350"/>
      <c r="F48" s="350"/>
      <c r="G48" s="350"/>
      <c r="H48" s="350"/>
      <c r="I48" s="350"/>
      <c r="J48" s="350"/>
      <c r="K48" s="350"/>
      <c r="L48" s="350"/>
      <c r="M48" s="350"/>
      <c r="N48" s="350"/>
      <c r="O48" s="350"/>
      <c r="P48" s="350"/>
      <c r="Q48" s="350"/>
      <c r="R48" s="350"/>
      <c r="S48" s="350"/>
      <c r="T48" s="381"/>
    </row>
    <row r="49" spans="1:20" ht="72" x14ac:dyDescent="0.3">
      <c r="A49" s="352">
        <v>20</v>
      </c>
      <c r="B49" s="353" t="s">
        <v>238</v>
      </c>
      <c r="C49" s="353" t="s">
        <v>67</v>
      </c>
      <c r="D49" s="354" t="s">
        <v>325</v>
      </c>
      <c r="E49" s="352">
        <v>7</v>
      </c>
      <c r="F49" s="352">
        <v>6</v>
      </c>
      <c r="G49" s="352">
        <v>3</v>
      </c>
      <c r="H49" s="352">
        <v>3</v>
      </c>
      <c r="I49" s="352"/>
      <c r="J49" s="352"/>
      <c r="K49" s="352"/>
      <c r="L49" s="352">
        <v>1</v>
      </c>
      <c r="M49" s="352"/>
      <c r="N49" s="352"/>
      <c r="O49" s="352"/>
      <c r="P49" s="352"/>
      <c r="Q49" s="352"/>
      <c r="R49" s="352"/>
      <c r="S49" s="352" t="s">
        <v>238</v>
      </c>
      <c r="T49" s="352"/>
    </row>
    <row r="50" spans="1:20" ht="72" x14ac:dyDescent="0.3">
      <c r="A50" s="352">
        <v>21</v>
      </c>
      <c r="B50" s="353" t="s">
        <v>418</v>
      </c>
      <c r="C50" s="353" t="s">
        <v>67</v>
      </c>
      <c r="D50" s="354" t="s">
        <v>325</v>
      </c>
      <c r="E50" s="352">
        <v>9</v>
      </c>
      <c r="F50" s="352">
        <v>6</v>
      </c>
      <c r="G50" s="352">
        <v>5</v>
      </c>
      <c r="H50" s="352">
        <v>1</v>
      </c>
      <c r="I50" s="352">
        <v>2</v>
      </c>
      <c r="J50" s="352">
        <v>1</v>
      </c>
      <c r="K50" s="352">
        <v>1</v>
      </c>
      <c r="L50" s="352">
        <v>1</v>
      </c>
      <c r="M50" s="352"/>
      <c r="N50" s="352"/>
      <c r="O50" s="352"/>
      <c r="P50" s="352"/>
      <c r="Q50" s="352"/>
      <c r="R50" s="352"/>
      <c r="S50" s="352" t="s">
        <v>238</v>
      </c>
      <c r="T50" s="352"/>
    </row>
    <row r="51" spans="1:20" ht="54" x14ac:dyDescent="0.3">
      <c r="A51" s="436">
        <v>22</v>
      </c>
      <c r="B51" s="437" t="s">
        <v>247</v>
      </c>
      <c r="C51" s="371" t="s">
        <v>132</v>
      </c>
      <c r="D51" s="372" t="s">
        <v>133</v>
      </c>
      <c r="E51" s="373">
        <v>210</v>
      </c>
      <c r="F51" s="373"/>
      <c r="G51" s="371"/>
      <c r="H51" s="371"/>
      <c r="I51" s="371"/>
      <c r="J51" s="371"/>
      <c r="K51" s="371"/>
      <c r="L51" s="371"/>
      <c r="M51" s="373">
        <v>210</v>
      </c>
      <c r="N51" s="373"/>
      <c r="O51" s="373"/>
      <c r="P51" s="373">
        <v>210</v>
      </c>
      <c r="Q51" s="395" t="s">
        <v>326</v>
      </c>
      <c r="R51" s="389">
        <v>43822</v>
      </c>
      <c r="S51" s="373" t="s">
        <v>238</v>
      </c>
      <c r="T51" s="396" t="s">
        <v>435</v>
      </c>
    </row>
    <row r="52" spans="1:20" ht="54" x14ac:dyDescent="0.3">
      <c r="A52" s="436"/>
      <c r="B52" s="437"/>
      <c r="C52" s="375" t="s">
        <v>319</v>
      </c>
      <c r="D52" s="376" t="s">
        <v>130</v>
      </c>
      <c r="E52" s="377">
        <v>60</v>
      </c>
      <c r="F52" s="377"/>
      <c r="G52" s="375"/>
      <c r="H52" s="375"/>
      <c r="I52" s="375"/>
      <c r="J52" s="375"/>
      <c r="K52" s="375"/>
      <c r="L52" s="375"/>
      <c r="M52" s="377">
        <v>60</v>
      </c>
      <c r="N52" s="377"/>
      <c r="O52" s="377"/>
      <c r="P52" s="377">
        <v>60</v>
      </c>
      <c r="Q52" s="397" t="s">
        <v>326</v>
      </c>
      <c r="R52" s="398">
        <v>43822</v>
      </c>
      <c r="S52" s="377" t="s">
        <v>238</v>
      </c>
      <c r="T52" s="396" t="s">
        <v>435</v>
      </c>
    </row>
    <row r="53" spans="1:20" ht="18" x14ac:dyDescent="0.3">
      <c r="A53" s="345" t="s">
        <v>11</v>
      </c>
      <c r="B53" s="348" t="s">
        <v>453</v>
      </c>
      <c r="C53" s="350"/>
      <c r="D53" s="356"/>
      <c r="E53" s="350"/>
      <c r="F53" s="350"/>
      <c r="G53" s="350"/>
      <c r="H53" s="350"/>
      <c r="I53" s="350"/>
      <c r="J53" s="350"/>
      <c r="K53" s="350"/>
      <c r="L53" s="350"/>
      <c r="M53" s="350"/>
      <c r="N53" s="350"/>
      <c r="O53" s="350"/>
      <c r="P53" s="350"/>
      <c r="Q53" s="350"/>
      <c r="R53" s="350"/>
      <c r="S53" s="350"/>
      <c r="T53" s="381"/>
    </row>
    <row r="54" spans="1:20" ht="36" x14ac:dyDescent="0.3">
      <c r="A54" s="352">
        <v>23</v>
      </c>
      <c r="B54" s="353" t="s">
        <v>419</v>
      </c>
      <c r="C54" s="353" t="s">
        <v>81</v>
      </c>
      <c r="D54" s="354" t="s">
        <v>322</v>
      </c>
      <c r="E54" s="352">
        <v>20</v>
      </c>
      <c r="F54" s="352">
        <v>12</v>
      </c>
      <c r="G54" s="352">
        <v>2</v>
      </c>
      <c r="H54" s="352">
        <v>10</v>
      </c>
      <c r="I54" s="353"/>
      <c r="J54" s="353"/>
      <c r="K54" s="353"/>
      <c r="L54" s="352">
        <v>8</v>
      </c>
      <c r="M54" s="352"/>
      <c r="N54" s="352"/>
      <c r="O54" s="352"/>
      <c r="P54" s="352"/>
      <c r="Q54" s="352"/>
      <c r="R54" s="353"/>
      <c r="S54" s="352" t="s">
        <v>238</v>
      </c>
      <c r="T54" s="352"/>
    </row>
    <row r="55" spans="1:20" ht="72" x14ac:dyDescent="0.3">
      <c r="A55" s="352">
        <v>24</v>
      </c>
      <c r="B55" s="353" t="s">
        <v>239</v>
      </c>
      <c r="C55" s="353" t="s">
        <v>125</v>
      </c>
      <c r="D55" s="354" t="s">
        <v>126</v>
      </c>
      <c r="E55" s="352">
        <v>65</v>
      </c>
      <c r="F55" s="352"/>
      <c r="G55" s="353"/>
      <c r="H55" s="353"/>
      <c r="I55" s="353"/>
      <c r="J55" s="353"/>
      <c r="K55" s="353"/>
      <c r="L55" s="353"/>
      <c r="M55" s="352">
        <v>65</v>
      </c>
      <c r="N55" s="352"/>
      <c r="O55" s="352"/>
      <c r="P55" s="352">
        <v>65</v>
      </c>
      <c r="Q55" s="352"/>
      <c r="R55" s="353"/>
      <c r="S55" s="352" t="s">
        <v>238</v>
      </c>
      <c r="T55" s="352"/>
    </row>
    <row r="56" spans="1:20" ht="18" x14ac:dyDescent="0.3">
      <c r="A56" s="345" t="s">
        <v>18</v>
      </c>
      <c r="B56" s="348" t="s">
        <v>463</v>
      </c>
      <c r="C56" s="350"/>
      <c r="D56" s="356"/>
      <c r="E56" s="350"/>
      <c r="F56" s="350"/>
      <c r="G56" s="350"/>
      <c r="H56" s="350"/>
      <c r="I56" s="350"/>
      <c r="J56" s="350"/>
      <c r="K56" s="350"/>
      <c r="L56" s="350"/>
      <c r="M56" s="350"/>
      <c r="N56" s="350"/>
      <c r="O56" s="350"/>
      <c r="P56" s="350"/>
      <c r="Q56" s="350"/>
      <c r="R56" s="350"/>
      <c r="S56" s="350"/>
      <c r="T56" s="381"/>
    </row>
    <row r="57" spans="1:20" ht="36" x14ac:dyDescent="0.3">
      <c r="A57" s="352">
        <v>25</v>
      </c>
      <c r="B57" s="353" t="s">
        <v>420</v>
      </c>
      <c r="C57" s="353" t="s">
        <v>81</v>
      </c>
      <c r="D57" s="354" t="s">
        <v>322</v>
      </c>
      <c r="E57" s="352">
        <v>78</v>
      </c>
      <c r="F57" s="352">
        <v>50</v>
      </c>
      <c r="G57" s="353">
        <v>12</v>
      </c>
      <c r="H57" s="353">
        <v>38</v>
      </c>
      <c r="I57" s="353"/>
      <c r="J57" s="353"/>
      <c r="K57" s="353"/>
      <c r="L57" s="352">
        <v>28</v>
      </c>
      <c r="M57" s="352"/>
      <c r="N57" s="352"/>
      <c r="O57" s="352"/>
      <c r="P57" s="352"/>
      <c r="Q57" s="352"/>
      <c r="R57" s="353"/>
      <c r="S57" s="352" t="s">
        <v>238</v>
      </c>
      <c r="T57" s="352"/>
    </row>
    <row r="58" spans="1:20" ht="18" x14ac:dyDescent="0.3">
      <c r="A58" s="345" t="s">
        <v>248</v>
      </c>
      <c r="B58" s="348" t="s">
        <v>455</v>
      </c>
      <c r="C58" s="350"/>
      <c r="D58" s="356"/>
      <c r="E58" s="350"/>
      <c r="F58" s="350"/>
      <c r="G58" s="350"/>
      <c r="H58" s="350"/>
      <c r="I58" s="350"/>
      <c r="J58" s="350"/>
      <c r="K58" s="350"/>
      <c r="L58" s="350"/>
      <c r="M58" s="350"/>
      <c r="N58" s="350"/>
      <c r="O58" s="350"/>
      <c r="P58" s="350"/>
      <c r="Q58" s="350"/>
      <c r="R58" s="350"/>
      <c r="S58" s="350"/>
      <c r="T58" s="357"/>
    </row>
    <row r="59" spans="1:20" ht="72" x14ac:dyDescent="0.3">
      <c r="A59" s="436">
        <v>26</v>
      </c>
      <c r="B59" s="437" t="s">
        <v>287</v>
      </c>
      <c r="C59" s="360" t="s">
        <v>200</v>
      </c>
      <c r="D59" s="361" t="s">
        <v>201</v>
      </c>
      <c r="E59" s="362">
        <v>27</v>
      </c>
      <c r="F59" s="362"/>
      <c r="G59" s="360"/>
      <c r="H59" s="360"/>
      <c r="I59" s="360"/>
      <c r="J59" s="360"/>
      <c r="K59" s="360"/>
      <c r="L59" s="362"/>
      <c r="M59" s="362">
        <v>27</v>
      </c>
      <c r="N59" s="362">
        <v>17</v>
      </c>
      <c r="O59" s="362">
        <v>10</v>
      </c>
      <c r="P59" s="362"/>
      <c r="Q59" s="360" t="s">
        <v>327</v>
      </c>
      <c r="R59" s="363">
        <v>43590</v>
      </c>
      <c r="S59" s="362" t="s">
        <v>238</v>
      </c>
      <c r="T59" s="360"/>
    </row>
    <row r="60" spans="1:20" ht="54" x14ac:dyDescent="0.3">
      <c r="A60" s="436"/>
      <c r="B60" s="437"/>
      <c r="C60" s="364" t="s">
        <v>36</v>
      </c>
      <c r="D60" s="365" t="s">
        <v>308</v>
      </c>
      <c r="E60" s="366">
        <v>18</v>
      </c>
      <c r="F60" s="366"/>
      <c r="G60" s="364"/>
      <c r="H60" s="364"/>
      <c r="I60" s="364"/>
      <c r="J60" s="364"/>
      <c r="K60" s="364"/>
      <c r="L60" s="366"/>
      <c r="M60" s="366">
        <v>18</v>
      </c>
      <c r="N60" s="366">
        <v>16</v>
      </c>
      <c r="O60" s="366">
        <v>2</v>
      </c>
      <c r="P60" s="366"/>
      <c r="Q60" s="364" t="s">
        <v>327</v>
      </c>
      <c r="R60" s="367">
        <v>43590</v>
      </c>
      <c r="S60" s="366" t="s">
        <v>238</v>
      </c>
      <c r="T60" s="364"/>
    </row>
    <row r="61" spans="1:20" ht="18" x14ac:dyDescent="0.3">
      <c r="A61" s="345" t="s">
        <v>247</v>
      </c>
      <c r="B61" s="348" t="s">
        <v>456</v>
      </c>
      <c r="C61" s="350"/>
      <c r="D61" s="356"/>
      <c r="E61" s="350"/>
      <c r="F61" s="350"/>
      <c r="G61" s="350"/>
      <c r="H61" s="350"/>
      <c r="I61" s="350"/>
      <c r="J61" s="350"/>
      <c r="K61" s="350"/>
      <c r="L61" s="350"/>
      <c r="M61" s="350"/>
      <c r="N61" s="350"/>
      <c r="O61" s="350"/>
      <c r="P61" s="350"/>
      <c r="Q61" s="350"/>
      <c r="R61" s="350"/>
      <c r="S61" s="350"/>
      <c r="T61" s="357"/>
    </row>
    <row r="62" spans="1:20" ht="54" x14ac:dyDescent="0.3">
      <c r="A62" s="352">
        <v>27</v>
      </c>
      <c r="B62" s="399" t="s">
        <v>422</v>
      </c>
      <c r="C62" s="399" t="s">
        <v>67</v>
      </c>
      <c r="D62" s="354" t="s">
        <v>297</v>
      </c>
      <c r="E62" s="352">
        <v>3</v>
      </c>
      <c r="F62" s="352"/>
      <c r="G62" s="353"/>
      <c r="H62" s="353"/>
      <c r="I62" s="353"/>
      <c r="J62" s="353"/>
      <c r="K62" s="353"/>
      <c r="L62" s="352"/>
      <c r="M62" s="352">
        <v>3</v>
      </c>
      <c r="N62" s="352">
        <v>2</v>
      </c>
      <c r="O62" s="352">
        <v>1</v>
      </c>
      <c r="P62" s="352"/>
      <c r="Q62" s="352"/>
      <c r="R62" s="353"/>
      <c r="S62" s="352" t="s">
        <v>238</v>
      </c>
      <c r="T62" s="352"/>
    </row>
    <row r="63" spans="1:20" ht="54" x14ac:dyDescent="0.3">
      <c r="A63" s="352">
        <v>28</v>
      </c>
      <c r="B63" s="399" t="s">
        <v>421</v>
      </c>
      <c r="C63" s="399" t="s">
        <v>67</v>
      </c>
      <c r="D63" s="354" t="s">
        <v>297</v>
      </c>
      <c r="E63" s="352">
        <v>3</v>
      </c>
      <c r="F63" s="352"/>
      <c r="G63" s="353"/>
      <c r="H63" s="353"/>
      <c r="I63" s="353"/>
      <c r="J63" s="352"/>
      <c r="K63" s="352"/>
      <c r="L63" s="352">
        <v>1</v>
      </c>
      <c r="M63" s="352">
        <v>2</v>
      </c>
      <c r="N63" s="352">
        <v>1</v>
      </c>
      <c r="O63" s="352">
        <v>1</v>
      </c>
      <c r="P63" s="352"/>
      <c r="Q63" s="352"/>
      <c r="R63" s="353"/>
      <c r="S63" s="352" t="s">
        <v>238</v>
      </c>
      <c r="T63" s="352"/>
    </row>
    <row r="64" spans="1:20" ht="18" x14ac:dyDescent="0.3">
      <c r="A64" s="345" t="s">
        <v>246</v>
      </c>
      <c r="B64" s="348" t="s">
        <v>457</v>
      </c>
      <c r="C64" s="350"/>
      <c r="D64" s="356"/>
      <c r="E64" s="350"/>
      <c r="F64" s="350"/>
      <c r="G64" s="350"/>
      <c r="H64" s="350"/>
      <c r="I64" s="350"/>
      <c r="J64" s="350"/>
      <c r="K64" s="350"/>
      <c r="L64" s="350"/>
      <c r="M64" s="350"/>
      <c r="N64" s="350"/>
      <c r="O64" s="350"/>
      <c r="P64" s="350"/>
      <c r="Q64" s="350"/>
      <c r="R64" s="350"/>
      <c r="S64" s="380"/>
      <c r="T64" s="381"/>
    </row>
    <row r="65" spans="1:20" ht="54" x14ac:dyDescent="0.3">
      <c r="A65" s="352">
        <v>29</v>
      </c>
      <c r="B65" s="353" t="s">
        <v>423</v>
      </c>
      <c r="C65" s="353" t="s">
        <v>132</v>
      </c>
      <c r="D65" s="354" t="s">
        <v>133</v>
      </c>
      <c r="E65" s="352">
        <v>100</v>
      </c>
      <c r="F65" s="352"/>
      <c r="G65" s="353"/>
      <c r="H65" s="353"/>
      <c r="I65" s="353"/>
      <c r="J65" s="352"/>
      <c r="K65" s="352"/>
      <c r="L65" s="352"/>
      <c r="M65" s="352">
        <v>100</v>
      </c>
      <c r="N65" s="352"/>
      <c r="O65" s="352"/>
      <c r="P65" s="352">
        <v>100</v>
      </c>
      <c r="Q65" s="352"/>
      <c r="R65" s="353"/>
      <c r="S65" s="352" t="s">
        <v>238</v>
      </c>
      <c r="T65" s="352"/>
    </row>
    <row r="66" spans="1:20" ht="18" x14ac:dyDescent="0.3">
      <c r="A66" s="345" t="s">
        <v>244</v>
      </c>
      <c r="B66" s="348" t="s">
        <v>458</v>
      </c>
      <c r="C66" s="350"/>
      <c r="D66" s="356"/>
      <c r="E66" s="350"/>
      <c r="F66" s="350"/>
      <c r="G66" s="350"/>
      <c r="H66" s="350"/>
      <c r="I66" s="350"/>
      <c r="J66" s="350"/>
      <c r="K66" s="350"/>
      <c r="L66" s="350"/>
      <c r="M66" s="350"/>
      <c r="N66" s="350"/>
      <c r="O66" s="350"/>
      <c r="P66" s="350"/>
      <c r="Q66" s="350"/>
      <c r="R66" s="350"/>
      <c r="S66" s="350"/>
      <c r="T66" s="357"/>
    </row>
    <row r="67" spans="1:20" ht="72" x14ac:dyDescent="0.3">
      <c r="A67" s="352">
        <v>30</v>
      </c>
      <c r="B67" s="353" t="s">
        <v>424</v>
      </c>
      <c r="C67" s="353" t="s">
        <v>299</v>
      </c>
      <c r="D67" s="354" t="s">
        <v>189</v>
      </c>
      <c r="E67" s="352">
        <v>40</v>
      </c>
      <c r="F67" s="352">
        <v>25</v>
      </c>
      <c r="G67" s="353">
        <v>10</v>
      </c>
      <c r="H67" s="353">
        <v>15</v>
      </c>
      <c r="I67" s="353"/>
      <c r="J67" s="352"/>
      <c r="K67" s="352"/>
      <c r="L67" s="352">
        <v>15</v>
      </c>
      <c r="M67" s="352"/>
      <c r="N67" s="352"/>
      <c r="O67" s="352"/>
      <c r="P67" s="352"/>
      <c r="Q67" s="352"/>
      <c r="R67" s="353"/>
      <c r="S67" s="352" t="s">
        <v>263</v>
      </c>
      <c r="T67" s="352"/>
    </row>
    <row r="68" spans="1:20" ht="54" x14ac:dyDescent="0.3">
      <c r="A68" s="352">
        <v>31</v>
      </c>
      <c r="B68" s="353" t="s">
        <v>425</v>
      </c>
      <c r="C68" s="353" t="s">
        <v>36</v>
      </c>
      <c r="D68" s="354" t="s">
        <v>308</v>
      </c>
      <c r="E68" s="352">
        <v>11</v>
      </c>
      <c r="F68" s="352">
        <v>11</v>
      </c>
      <c r="G68" s="353">
        <v>4</v>
      </c>
      <c r="H68" s="353">
        <v>7</v>
      </c>
      <c r="I68" s="353"/>
      <c r="J68" s="352"/>
      <c r="K68" s="352"/>
      <c r="L68" s="352"/>
      <c r="M68" s="352"/>
      <c r="N68" s="352"/>
      <c r="O68" s="352"/>
      <c r="P68" s="352"/>
      <c r="Q68" s="353" t="s">
        <v>328</v>
      </c>
      <c r="R68" s="400">
        <v>44266</v>
      </c>
      <c r="S68" s="352" t="s">
        <v>238</v>
      </c>
      <c r="T68" s="352"/>
    </row>
    <row r="69" spans="1:20" ht="18" x14ac:dyDescent="0.3">
      <c r="A69" s="345" t="s">
        <v>242</v>
      </c>
      <c r="B69" s="348" t="s">
        <v>464</v>
      </c>
      <c r="C69" s="378"/>
      <c r="D69" s="379"/>
      <c r="E69" s="380"/>
      <c r="F69" s="380"/>
      <c r="G69" s="378"/>
      <c r="H69" s="378"/>
      <c r="I69" s="378"/>
      <c r="J69" s="380"/>
      <c r="K69" s="380"/>
      <c r="L69" s="380"/>
      <c r="M69" s="380"/>
      <c r="N69" s="380"/>
      <c r="O69" s="380"/>
      <c r="P69" s="380"/>
      <c r="Q69" s="378"/>
      <c r="R69" s="401"/>
      <c r="S69" s="380"/>
      <c r="T69" s="381"/>
    </row>
    <row r="70" spans="1:20" ht="72" x14ac:dyDescent="0.3">
      <c r="A70" s="352">
        <v>32</v>
      </c>
      <c r="B70" s="353" t="s">
        <v>426</v>
      </c>
      <c r="C70" s="368" t="s">
        <v>329</v>
      </c>
      <c r="D70" s="369" t="s">
        <v>243</v>
      </c>
      <c r="E70" s="352">
        <v>80</v>
      </c>
      <c r="F70" s="352"/>
      <c r="G70" s="353"/>
      <c r="H70" s="353"/>
      <c r="I70" s="353"/>
      <c r="J70" s="352"/>
      <c r="K70" s="352"/>
      <c r="L70" s="352"/>
      <c r="M70" s="352"/>
      <c r="N70" s="352"/>
      <c r="O70" s="352"/>
      <c r="P70" s="352">
        <v>80</v>
      </c>
      <c r="Q70" s="402"/>
      <c r="R70" s="400"/>
      <c r="S70" s="352" t="s">
        <v>238</v>
      </c>
      <c r="T70" s="352"/>
    </row>
    <row r="71" spans="1:20" ht="18" x14ac:dyDescent="0.3">
      <c r="A71" s="345" t="s">
        <v>240</v>
      </c>
      <c r="B71" s="348" t="s">
        <v>459</v>
      </c>
      <c r="C71" s="378"/>
      <c r="D71" s="379"/>
      <c r="E71" s="380"/>
      <c r="F71" s="380"/>
      <c r="G71" s="378"/>
      <c r="H71" s="378"/>
      <c r="I71" s="378"/>
      <c r="J71" s="380"/>
      <c r="K71" s="380"/>
      <c r="L71" s="380"/>
      <c r="M71" s="380"/>
      <c r="N71" s="380"/>
      <c r="O71" s="380"/>
      <c r="P71" s="380"/>
      <c r="Q71" s="403"/>
      <c r="R71" s="378"/>
      <c r="S71" s="380"/>
      <c r="T71" s="381"/>
    </row>
    <row r="72" spans="1:20" ht="54" x14ac:dyDescent="0.3">
      <c r="A72" s="352">
        <v>33</v>
      </c>
      <c r="B72" s="353" t="s">
        <v>427</v>
      </c>
      <c r="C72" s="353" t="s">
        <v>36</v>
      </c>
      <c r="D72" s="354" t="s">
        <v>308</v>
      </c>
      <c r="E72" s="352">
        <v>4</v>
      </c>
      <c r="F72" s="352">
        <v>4</v>
      </c>
      <c r="G72" s="353">
        <v>1</v>
      </c>
      <c r="H72" s="353">
        <v>3</v>
      </c>
      <c r="I72" s="353"/>
      <c r="J72" s="352"/>
      <c r="K72" s="352"/>
      <c r="L72" s="352"/>
      <c r="M72" s="352"/>
      <c r="N72" s="352"/>
      <c r="O72" s="352"/>
      <c r="P72" s="352"/>
      <c r="Q72" s="353" t="s">
        <v>330</v>
      </c>
      <c r="R72" s="400">
        <v>44260</v>
      </c>
      <c r="S72" s="352" t="s">
        <v>238</v>
      </c>
      <c r="T72" s="352"/>
    </row>
    <row r="73" spans="1:20" ht="18" x14ac:dyDescent="0.3">
      <c r="A73" s="345" t="s">
        <v>268</v>
      </c>
      <c r="B73" s="348" t="s">
        <v>398</v>
      </c>
      <c r="C73" s="350"/>
      <c r="D73" s="356"/>
      <c r="E73" s="350"/>
      <c r="F73" s="350"/>
      <c r="G73" s="350"/>
      <c r="H73" s="350"/>
      <c r="I73" s="350"/>
      <c r="J73" s="350"/>
      <c r="K73" s="350"/>
      <c r="L73" s="350"/>
      <c r="M73" s="350"/>
      <c r="N73" s="350"/>
      <c r="O73" s="350"/>
      <c r="P73" s="350"/>
      <c r="Q73" s="350"/>
      <c r="R73" s="350"/>
      <c r="S73" s="350"/>
      <c r="T73" s="357"/>
    </row>
    <row r="74" spans="1:20" ht="18" x14ac:dyDescent="0.3">
      <c r="A74" s="345" t="s">
        <v>8</v>
      </c>
      <c r="B74" s="348" t="s">
        <v>460</v>
      </c>
      <c r="C74" s="350"/>
      <c r="D74" s="356"/>
      <c r="E74" s="350"/>
      <c r="F74" s="350"/>
      <c r="G74" s="350"/>
      <c r="H74" s="350"/>
      <c r="I74" s="350"/>
      <c r="J74" s="350"/>
      <c r="K74" s="350"/>
      <c r="L74" s="350"/>
      <c r="M74" s="350"/>
      <c r="N74" s="350"/>
      <c r="O74" s="350"/>
      <c r="P74" s="350"/>
      <c r="Q74" s="350"/>
      <c r="R74" s="350"/>
      <c r="S74" s="350"/>
      <c r="T74" s="357"/>
    </row>
    <row r="75" spans="1:20" ht="72" x14ac:dyDescent="0.3">
      <c r="A75" s="352">
        <v>34</v>
      </c>
      <c r="B75" s="353" t="s">
        <v>428</v>
      </c>
      <c r="C75" s="353" t="s">
        <v>329</v>
      </c>
      <c r="D75" s="354" t="s">
        <v>243</v>
      </c>
      <c r="E75" s="352">
        <v>92</v>
      </c>
      <c r="F75" s="352">
        <v>92</v>
      </c>
      <c r="G75" s="352">
        <v>12</v>
      </c>
      <c r="H75" s="352">
        <v>80</v>
      </c>
      <c r="I75" s="352"/>
      <c r="J75" s="352"/>
      <c r="K75" s="352"/>
      <c r="L75" s="352"/>
      <c r="M75" s="352"/>
      <c r="N75" s="352"/>
      <c r="O75" s="352"/>
      <c r="P75" s="352"/>
      <c r="Q75" s="352"/>
      <c r="R75" s="352"/>
      <c r="S75" s="352" t="s">
        <v>238</v>
      </c>
      <c r="T75" s="352" t="s">
        <v>435</v>
      </c>
    </row>
    <row r="76" spans="1:20" ht="18" x14ac:dyDescent="0.3">
      <c r="A76" s="345" t="s">
        <v>11</v>
      </c>
      <c r="B76" s="348" t="s">
        <v>461</v>
      </c>
      <c r="C76" s="350"/>
      <c r="D76" s="356"/>
      <c r="E76" s="350"/>
      <c r="F76" s="350"/>
      <c r="G76" s="350"/>
      <c r="H76" s="350"/>
      <c r="I76" s="350"/>
      <c r="J76" s="350"/>
      <c r="K76" s="350"/>
      <c r="L76" s="350"/>
      <c r="M76" s="350"/>
      <c r="N76" s="350"/>
      <c r="O76" s="350"/>
      <c r="P76" s="350"/>
      <c r="Q76" s="350"/>
      <c r="R76" s="350"/>
      <c r="S76" s="380"/>
      <c r="T76" s="381"/>
    </row>
    <row r="77" spans="1:20" ht="72" x14ac:dyDescent="0.3">
      <c r="A77" s="352">
        <v>35</v>
      </c>
      <c r="B77" s="353" t="s">
        <v>429</v>
      </c>
      <c r="C77" s="353" t="s">
        <v>125</v>
      </c>
      <c r="D77" s="404" t="s">
        <v>126</v>
      </c>
      <c r="E77" s="352">
        <v>115</v>
      </c>
      <c r="F77" s="352">
        <v>30</v>
      </c>
      <c r="G77" s="352">
        <v>7</v>
      </c>
      <c r="H77" s="352">
        <v>23</v>
      </c>
      <c r="I77" s="352"/>
      <c r="J77" s="352"/>
      <c r="K77" s="352"/>
      <c r="L77" s="352"/>
      <c r="M77" s="352">
        <v>85</v>
      </c>
      <c r="N77" s="352"/>
      <c r="O77" s="352"/>
      <c r="P77" s="352">
        <v>85</v>
      </c>
      <c r="Q77" s="352"/>
      <c r="R77" s="352"/>
      <c r="S77" s="352" t="s">
        <v>238</v>
      </c>
      <c r="T77" s="352" t="s">
        <v>435</v>
      </c>
    </row>
    <row r="78" spans="1:20" ht="18" x14ac:dyDescent="0.3">
      <c r="A78" s="345" t="s">
        <v>248</v>
      </c>
      <c r="B78" s="348" t="s">
        <v>465</v>
      </c>
      <c r="C78" s="350"/>
      <c r="D78" s="356"/>
      <c r="E78" s="350"/>
      <c r="F78" s="350"/>
      <c r="G78" s="350"/>
      <c r="H78" s="350"/>
      <c r="I78" s="350"/>
      <c r="J78" s="350"/>
      <c r="K78" s="350"/>
      <c r="L78" s="350"/>
      <c r="M78" s="350"/>
      <c r="N78" s="350"/>
      <c r="O78" s="350"/>
      <c r="P78" s="350"/>
      <c r="Q78" s="350"/>
      <c r="R78" s="350"/>
      <c r="S78" s="350"/>
      <c r="T78" s="357"/>
    </row>
    <row r="79" spans="1:20" ht="54" x14ac:dyDescent="0.3">
      <c r="A79" s="352">
        <v>36</v>
      </c>
      <c r="B79" s="353" t="s">
        <v>430</v>
      </c>
      <c r="C79" s="353" t="s">
        <v>36</v>
      </c>
      <c r="D79" s="354" t="s">
        <v>331</v>
      </c>
      <c r="E79" s="352">
        <v>14</v>
      </c>
      <c r="F79" s="352">
        <v>14</v>
      </c>
      <c r="G79" s="352">
        <v>7</v>
      </c>
      <c r="H79" s="352">
        <v>7</v>
      </c>
      <c r="I79" s="352"/>
      <c r="J79" s="352"/>
      <c r="K79" s="352"/>
      <c r="L79" s="352"/>
      <c r="M79" s="352"/>
      <c r="N79" s="352"/>
      <c r="O79" s="352"/>
      <c r="P79" s="352"/>
      <c r="Q79" s="353" t="s">
        <v>332</v>
      </c>
      <c r="R79" s="355">
        <v>44071</v>
      </c>
      <c r="S79" s="352" t="s">
        <v>238</v>
      </c>
      <c r="T79" s="352"/>
    </row>
    <row r="80" spans="1:20" ht="18" x14ac:dyDescent="0.3">
      <c r="A80" s="345" t="s">
        <v>247</v>
      </c>
      <c r="B80" s="348" t="s">
        <v>403</v>
      </c>
      <c r="C80" s="378"/>
      <c r="D80" s="379"/>
      <c r="E80" s="380"/>
      <c r="F80" s="380"/>
      <c r="G80" s="380"/>
      <c r="H80" s="380"/>
      <c r="I80" s="380"/>
      <c r="J80" s="380"/>
      <c r="K80" s="380"/>
      <c r="L80" s="380"/>
      <c r="M80" s="380"/>
      <c r="N80" s="380"/>
      <c r="O80" s="380"/>
      <c r="P80" s="380"/>
      <c r="Q80" s="378"/>
      <c r="R80" s="405"/>
      <c r="S80" s="380"/>
      <c r="T80" s="381"/>
    </row>
    <row r="81" spans="1:20" ht="54" x14ac:dyDescent="0.3">
      <c r="A81" s="352">
        <v>37</v>
      </c>
      <c r="B81" s="353" t="s">
        <v>431</v>
      </c>
      <c r="C81" s="353" t="s">
        <v>36</v>
      </c>
      <c r="D81" s="354" t="s">
        <v>331</v>
      </c>
      <c r="E81" s="352">
        <v>8</v>
      </c>
      <c r="F81" s="352">
        <v>8</v>
      </c>
      <c r="G81" s="352">
        <v>2</v>
      </c>
      <c r="H81" s="352">
        <v>6</v>
      </c>
      <c r="I81" s="352"/>
      <c r="J81" s="352"/>
      <c r="K81" s="352"/>
      <c r="L81" s="352"/>
      <c r="M81" s="352"/>
      <c r="N81" s="352"/>
      <c r="O81" s="352"/>
      <c r="P81" s="352"/>
      <c r="Q81" s="353" t="s">
        <v>333</v>
      </c>
      <c r="R81" s="355">
        <v>44175</v>
      </c>
      <c r="S81" s="352" t="s">
        <v>238</v>
      </c>
      <c r="T81" s="352"/>
    </row>
    <row r="82" spans="1:20" ht="18" x14ac:dyDescent="0.3">
      <c r="A82" s="345" t="s">
        <v>265</v>
      </c>
      <c r="B82" s="348" t="s">
        <v>404</v>
      </c>
      <c r="C82" s="350"/>
      <c r="D82" s="356"/>
      <c r="E82" s="350"/>
      <c r="F82" s="350"/>
      <c r="G82" s="350"/>
      <c r="H82" s="350"/>
      <c r="I82" s="350"/>
      <c r="J82" s="350"/>
      <c r="K82" s="350"/>
      <c r="L82" s="350"/>
      <c r="M82" s="350"/>
      <c r="N82" s="350"/>
      <c r="O82" s="350"/>
      <c r="P82" s="350"/>
      <c r="Q82" s="350"/>
      <c r="R82" s="350"/>
      <c r="S82" s="350"/>
      <c r="T82" s="381"/>
    </row>
    <row r="83" spans="1:20" ht="18" x14ac:dyDescent="0.3">
      <c r="A83" s="345" t="s">
        <v>8</v>
      </c>
      <c r="B83" s="348" t="s">
        <v>466</v>
      </c>
      <c r="C83" s="350"/>
      <c r="D83" s="356"/>
      <c r="E83" s="350"/>
      <c r="F83" s="350"/>
      <c r="G83" s="350"/>
      <c r="H83" s="350"/>
      <c r="I83" s="350"/>
      <c r="J83" s="350"/>
      <c r="K83" s="350"/>
      <c r="L83" s="350"/>
      <c r="M83" s="350"/>
      <c r="N83" s="350"/>
      <c r="O83" s="350"/>
      <c r="P83" s="350"/>
      <c r="Q83" s="350"/>
      <c r="R83" s="350"/>
      <c r="S83" s="350"/>
      <c r="T83" s="381"/>
    </row>
    <row r="84" spans="1:20" ht="72" x14ac:dyDescent="0.3">
      <c r="A84" s="352">
        <v>38</v>
      </c>
      <c r="B84" s="353" t="s">
        <v>432</v>
      </c>
      <c r="C84" s="353" t="s">
        <v>125</v>
      </c>
      <c r="D84" s="404" t="s">
        <v>126</v>
      </c>
      <c r="E84" s="352">
        <v>400</v>
      </c>
      <c r="F84" s="352"/>
      <c r="G84" s="352"/>
      <c r="H84" s="352"/>
      <c r="I84" s="352"/>
      <c r="J84" s="352"/>
      <c r="K84" s="352"/>
      <c r="L84" s="352">
        <v>100</v>
      </c>
      <c r="M84" s="352">
        <v>300</v>
      </c>
      <c r="N84" s="352"/>
      <c r="O84" s="352"/>
      <c r="P84" s="352">
        <v>300</v>
      </c>
      <c r="Q84" s="352"/>
      <c r="R84" s="352"/>
      <c r="S84" s="352" t="s">
        <v>238</v>
      </c>
      <c r="T84" s="352"/>
    </row>
    <row r="85" spans="1:20" ht="18" x14ac:dyDescent="0.3">
      <c r="A85" s="345" t="s">
        <v>258</v>
      </c>
      <c r="B85" s="348" t="s">
        <v>406</v>
      </c>
      <c r="C85" s="350"/>
      <c r="D85" s="356"/>
      <c r="E85" s="350"/>
      <c r="F85" s="350"/>
      <c r="G85" s="350"/>
      <c r="H85" s="350"/>
      <c r="I85" s="350"/>
      <c r="J85" s="350"/>
      <c r="K85" s="350"/>
      <c r="L85" s="350"/>
      <c r="M85" s="350"/>
      <c r="N85" s="350"/>
      <c r="O85" s="350"/>
      <c r="P85" s="350"/>
      <c r="Q85" s="350"/>
      <c r="R85" s="350"/>
      <c r="S85" s="350"/>
      <c r="T85" s="357"/>
    </row>
    <row r="86" spans="1:20" ht="18" x14ac:dyDescent="0.3">
      <c r="A86" s="345" t="s">
        <v>8</v>
      </c>
      <c r="B86" s="348" t="s">
        <v>382</v>
      </c>
      <c r="C86" s="350"/>
      <c r="D86" s="356"/>
      <c r="E86" s="350"/>
      <c r="F86" s="350"/>
      <c r="G86" s="350"/>
      <c r="H86" s="350"/>
      <c r="I86" s="350"/>
      <c r="J86" s="350"/>
      <c r="K86" s="350"/>
      <c r="L86" s="350"/>
      <c r="M86" s="350"/>
      <c r="N86" s="350"/>
      <c r="O86" s="350"/>
      <c r="P86" s="350"/>
      <c r="Q86" s="350"/>
      <c r="R86" s="350"/>
      <c r="S86" s="350"/>
      <c r="T86" s="357"/>
    </row>
    <row r="87" spans="1:20" ht="54" x14ac:dyDescent="0.3">
      <c r="A87" s="352">
        <v>39</v>
      </c>
      <c r="B87" s="353" t="s">
        <v>433</v>
      </c>
      <c r="C87" s="353" t="s">
        <v>36</v>
      </c>
      <c r="D87" s="354" t="s">
        <v>331</v>
      </c>
      <c r="E87" s="352">
        <v>34</v>
      </c>
      <c r="F87" s="352">
        <v>28</v>
      </c>
      <c r="G87" s="352">
        <v>10</v>
      </c>
      <c r="H87" s="352">
        <v>18</v>
      </c>
      <c r="I87" s="352"/>
      <c r="J87" s="352"/>
      <c r="K87" s="352"/>
      <c r="L87" s="352"/>
      <c r="M87" s="352">
        <v>6</v>
      </c>
      <c r="N87" s="352"/>
      <c r="O87" s="352"/>
      <c r="P87" s="352">
        <v>6</v>
      </c>
      <c r="Q87" s="353" t="s">
        <v>334</v>
      </c>
      <c r="R87" s="355">
        <v>44064</v>
      </c>
      <c r="S87" s="352" t="s">
        <v>238</v>
      </c>
      <c r="T87" s="352"/>
    </row>
    <row r="88" spans="1:20" ht="18" x14ac:dyDescent="0.3">
      <c r="A88" s="345" t="s">
        <v>247</v>
      </c>
      <c r="B88" s="348" t="s">
        <v>383</v>
      </c>
      <c r="C88" s="350"/>
      <c r="D88" s="356"/>
      <c r="E88" s="350"/>
      <c r="F88" s="350"/>
      <c r="G88" s="350"/>
      <c r="H88" s="350"/>
      <c r="I88" s="350"/>
      <c r="J88" s="350"/>
      <c r="K88" s="350"/>
      <c r="L88" s="350"/>
      <c r="M88" s="350"/>
      <c r="N88" s="350"/>
      <c r="O88" s="350"/>
      <c r="P88" s="350"/>
      <c r="Q88" s="350"/>
      <c r="R88" s="350"/>
      <c r="S88" s="350"/>
      <c r="T88" s="357"/>
    </row>
    <row r="89" spans="1:20" ht="72" x14ac:dyDescent="0.3">
      <c r="A89" s="352">
        <v>40</v>
      </c>
      <c r="B89" s="353" t="s">
        <v>434</v>
      </c>
      <c r="C89" s="353" t="s">
        <v>125</v>
      </c>
      <c r="D89" s="404" t="s">
        <v>126</v>
      </c>
      <c r="E89" s="352">
        <v>300</v>
      </c>
      <c r="F89" s="352"/>
      <c r="G89" s="352"/>
      <c r="H89" s="352"/>
      <c r="I89" s="352"/>
      <c r="J89" s="352"/>
      <c r="K89" s="352"/>
      <c r="L89" s="352"/>
      <c r="M89" s="352">
        <v>300</v>
      </c>
      <c r="N89" s="352"/>
      <c r="O89" s="352"/>
      <c r="P89" s="352">
        <v>300</v>
      </c>
      <c r="Q89" s="352"/>
      <c r="R89" s="352"/>
      <c r="S89" s="352" t="s">
        <v>238</v>
      </c>
      <c r="T89" s="352" t="s">
        <v>435</v>
      </c>
    </row>
    <row r="90" spans="1:20" ht="18" x14ac:dyDescent="0.3">
      <c r="A90" s="438" t="s">
        <v>358</v>
      </c>
      <c r="B90" s="438"/>
      <c r="C90" s="406"/>
      <c r="D90" s="406"/>
      <c r="E90" s="407">
        <f t="shared" ref="E90:P90" si="1">SUM(E8:E89)</f>
        <v>4830</v>
      </c>
      <c r="F90" s="407">
        <f t="shared" si="1"/>
        <v>908</v>
      </c>
      <c r="G90" s="407">
        <f t="shared" si="1"/>
        <v>296</v>
      </c>
      <c r="H90" s="407">
        <f t="shared" si="1"/>
        <v>612</v>
      </c>
      <c r="I90" s="407">
        <f t="shared" si="1"/>
        <v>5</v>
      </c>
      <c r="J90" s="407">
        <f t="shared" si="1"/>
        <v>3</v>
      </c>
      <c r="K90" s="407">
        <f t="shared" si="1"/>
        <v>2</v>
      </c>
      <c r="L90" s="407">
        <f t="shared" si="1"/>
        <v>868</v>
      </c>
      <c r="M90" s="407">
        <f t="shared" si="1"/>
        <v>2881</v>
      </c>
      <c r="N90" s="407">
        <f t="shared" si="1"/>
        <v>43</v>
      </c>
      <c r="O90" s="407">
        <f t="shared" si="1"/>
        <v>24</v>
      </c>
      <c r="P90" s="407">
        <f t="shared" si="1"/>
        <v>2982</v>
      </c>
      <c r="Q90" s="408"/>
      <c r="R90" s="408"/>
      <c r="S90" s="408"/>
      <c r="T90" s="408"/>
    </row>
  </sheetData>
  <mergeCells count="25">
    <mergeCell ref="A90:B90"/>
    <mergeCell ref="A36:A41"/>
    <mergeCell ref="B36:B41"/>
    <mergeCell ref="A51:A52"/>
    <mergeCell ref="B51:B52"/>
    <mergeCell ref="A59:A60"/>
    <mergeCell ref="B59:B60"/>
    <mergeCell ref="A17:A19"/>
    <mergeCell ref="B17:B19"/>
    <mergeCell ref="A22:A23"/>
    <mergeCell ref="B22:B23"/>
    <mergeCell ref="A31:A33"/>
    <mergeCell ref="B31:B33"/>
    <mergeCell ref="T2:T3"/>
    <mergeCell ref="A2:A3"/>
    <mergeCell ref="B2:B3"/>
    <mergeCell ref="C2:D2"/>
    <mergeCell ref="E2:E3"/>
    <mergeCell ref="F2:H2"/>
    <mergeCell ref="I2:K2"/>
    <mergeCell ref="L2:L3"/>
    <mergeCell ref="M2:P2"/>
    <mergeCell ref="Q2:Q3"/>
    <mergeCell ref="R2:R3"/>
    <mergeCell ref="S2:S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2020</vt:lpstr>
      <vt:lpstr>Province 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NLU</cp:lastModifiedBy>
  <dcterms:created xsi:type="dcterms:W3CDTF">2021-05-24T07:09:14Z</dcterms:created>
  <dcterms:modified xsi:type="dcterms:W3CDTF">2023-03-15T01:34:30Z</dcterms:modified>
</cp:coreProperties>
</file>